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Demeni01\Documents\Iepirkumu dokumentacija 2022\26-LDz-SPap Tehniskas gazes 2023-2024.g._\8.2-SK1\"/>
    </mc:Choice>
  </mc:AlternateContent>
  <xr:revisionPtr revIDLastSave="0" documentId="13_ncr:1_{D80FC59C-F8DC-465D-B238-3C52423CE0B3}" xr6:coauthVersionLast="47" xr6:coauthVersionMax="47" xr10:uidLastSave="{00000000-0000-0000-0000-000000000000}"/>
  <bookViews>
    <workbookView xWindow="-120" yWindow="-120" windowWidth="21840" windowHeight="13140" xr2:uid="{00000000-000D-0000-FFFF-FFFF00000000}"/>
  </bookViews>
  <sheets>
    <sheet name="TG spec-apjomi"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0" i="1" l="1"/>
  <c r="AQ10" i="1"/>
  <c r="AQ14" i="1"/>
  <c r="AQ20" i="1"/>
  <c r="AQ22" i="1"/>
  <c r="AP12" i="1"/>
  <c r="AR12" i="1" s="1"/>
  <c r="AP17" i="1"/>
  <c r="AR17" i="1" s="1"/>
  <c r="AP23" i="1"/>
  <c r="AR23" i="1" s="1"/>
  <c r="AM34" i="1"/>
  <c r="AP34" i="1" s="1"/>
  <c r="AR34" i="1" s="1"/>
  <c r="AM30" i="1"/>
  <c r="AP30" i="1" s="1"/>
  <c r="AR30" i="1" s="1"/>
  <c r="AM20" i="1"/>
  <c r="AM16" i="1"/>
  <c r="AP16" i="1" s="1"/>
  <c r="AR16" i="1" s="1"/>
  <c r="AM14" i="1"/>
  <c r="AM9" i="1"/>
  <c r="K32" i="1" l="1"/>
  <c r="K31" i="1"/>
  <c r="Z20" i="1"/>
  <c r="Q20" i="1"/>
  <c r="K20" i="1"/>
  <c r="Z14" i="1"/>
  <c r="K14" i="1"/>
  <c r="AP14" i="1" l="1"/>
  <c r="AR14" i="1" s="1"/>
  <c r="AP20" i="1"/>
  <c r="AR20" i="1" s="1"/>
  <c r="Z15" i="1"/>
  <c r="AP15" i="1" s="1"/>
  <c r="AR15" i="1" s="1"/>
  <c r="AF29" i="1" l="1"/>
  <c r="AF28" i="1"/>
  <c r="AM28" i="1" s="1"/>
  <c r="AF27" i="1"/>
  <c r="AM27" i="1" s="1"/>
  <c r="AF31" i="1"/>
  <c r="AF33" i="1"/>
  <c r="AF32" i="1"/>
  <c r="Q13" i="1" l="1"/>
  <c r="AP13" i="1" s="1"/>
  <c r="AR13" i="1" s="1"/>
  <c r="Q11" i="1"/>
  <c r="AP11" i="1" s="1"/>
  <c r="AR11" i="1" s="1"/>
  <c r="Z31" i="1"/>
  <c r="Z27" i="1"/>
  <c r="Z28" i="1"/>
  <c r="Z29" i="1"/>
  <c r="Z32" i="1"/>
  <c r="Z33" i="1"/>
  <c r="Z22" i="1"/>
  <c r="Z24" i="1"/>
  <c r="Z25" i="1"/>
  <c r="Z21" i="1"/>
  <c r="Q25" i="1"/>
  <c r="K9" i="1"/>
  <c r="K10" i="1"/>
  <c r="K18" i="1"/>
  <c r="Q22" i="1"/>
  <c r="Q24" i="1"/>
  <c r="Q21" i="1"/>
  <c r="Q19" i="1"/>
  <c r="AP19" i="1" s="1"/>
  <c r="AR19" i="1" s="1"/>
  <c r="Q9" i="1"/>
  <c r="Q10" i="1"/>
  <c r="Q18" i="1"/>
  <c r="Q29" i="1"/>
  <c r="AP29" i="1" s="1"/>
  <c r="AR29" i="1" s="1"/>
  <c r="Q28" i="1"/>
  <c r="AP28" i="1" s="1"/>
  <c r="AR28" i="1" s="1"/>
  <c r="K22" i="1"/>
  <c r="K24" i="1"/>
  <c r="K21" i="1"/>
  <c r="AP21" i="1" s="1"/>
  <c r="AR21" i="1" s="1"/>
  <c r="Q27" i="1"/>
  <c r="Q32" i="1"/>
  <c r="Q33" i="1"/>
  <c r="Q31" i="1"/>
  <c r="AP31" i="1" s="1"/>
  <c r="AR31" i="1" s="1"/>
  <c r="AP18" i="1" l="1"/>
  <c r="AR18" i="1" s="1"/>
  <c r="AP22" i="1"/>
  <c r="AR22" i="1" s="1"/>
  <c r="AP24" i="1"/>
  <c r="AR24" i="1" s="1"/>
  <c r="AP9" i="1"/>
  <c r="AR9" i="1" s="1"/>
  <c r="AP10" i="1"/>
  <c r="AR10" i="1" s="1"/>
  <c r="AP33" i="1"/>
  <c r="AR33" i="1" s="1"/>
  <c r="AP32" i="1"/>
  <c r="AR32" i="1" s="1"/>
  <c r="AP27" i="1"/>
  <c r="AR27" i="1" s="1"/>
  <c r="AP25" i="1"/>
  <c r="AR25" i="1" s="1"/>
</calcChain>
</file>

<file path=xl/sharedStrings.xml><?xml version="1.0" encoding="utf-8"?>
<sst xmlns="http://schemas.openxmlformats.org/spreadsheetml/2006/main" count="332" uniqueCount="179">
  <si>
    <t>Nr.p.k.</t>
  </si>
  <si>
    <t>1. daļa "Tehniskās gāzes"</t>
  </si>
  <si>
    <t>Acetilēns</t>
  </si>
  <si>
    <t>UN 1001, Acetilēns, izšķīdīnāts, 2.1</t>
  </si>
  <si>
    <t>Argons</t>
  </si>
  <si>
    <t>Ogļskābā gāze
(Oglekļa dioksīds)</t>
  </si>
  <si>
    <t>Skābeklis</t>
  </si>
  <si>
    <t>UN 1072, skābeklis, saspiests, 2.2 (5.1) ISO 14175-N1</t>
  </si>
  <si>
    <t>Slāpeklis</t>
  </si>
  <si>
    <t>UN 1066, Slāpeklis saspiests, 2.2</t>
  </si>
  <si>
    <t>Propāns 95+ (propāns tīrais)</t>
  </si>
  <si>
    <t>Propāns 95%</t>
  </si>
  <si>
    <t>UN 1978, Propāns, 2.1</t>
  </si>
  <si>
    <t>*</t>
  </si>
  <si>
    <t>Elektrotehniskā pārvalde (EP)</t>
  </si>
  <si>
    <t>Sliežu ceļu pārvalde (SCP)</t>
  </si>
  <si>
    <t>Vagonu apkopes distance (VD)</t>
  </si>
  <si>
    <t>Nekustamā īpašuma pārvalde (DNP)</t>
  </si>
  <si>
    <t>Rīga</t>
  </si>
  <si>
    <t>Latgale</t>
  </si>
  <si>
    <t>kg</t>
  </si>
  <si>
    <t>m3</t>
  </si>
  <si>
    <t>Tehniskie nosacījumi, raksturojums</t>
  </si>
  <si>
    <t>Nosaukums</t>
  </si>
  <si>
    <t>EPR-1</t>
  </si>
  <si>
    <t>EPR-2</t>
  </si>
  <si>
    <t>EPR-3</t>
  </si>
  <si>
    <t>Kopā</t>
  </si>
  <si>
    <t>Propāna - butāna
maisījums (propāns 60+)</t>
  </si>
  <si>
    <t>UN 1965, ogļūdeņražu gāzu maisījums, sašķidrināts</t>
  </si>
  <si>
    <t>UN 1013, Oglekļa dioksīds, 2.2</t>
  </si>
  <si>
    <t>Argona maisījums ar oglekļa dioksīdu (82% argons+18% oglekļa dioksīds)</t>
  </si>
  <si>
    <t>UN 1956, saspiesta gāze, 2,2</t>
  </si>
  <si>
    <t>Rīga:</t>
  </si>
  <si>
    <t>CPE-1, UGV-1: Jāņavārtu iela 8, Rīga</t>
  </si>
  <si>
    <t>CPE-2: Starta iela 28, Rīga</t>
  </si>
  <si>
    <t>CPE-9: Altonavas iela 11a, Rīga</t>
  </si>
  <si>
    <t>Krustpils iela 24/26, Rīga</t>
  </si>
  <si>
    <t>Krustpils iela 24, Rīga</t>
  </si>
  <si>
    <t>EPR-1:</t>
  </si>
  <si>
    <t>CPE-3: Otrā Preču iela 4, Daugavpils</t>
  </si>
  <si>
    <t>CPRN-2: Kārklu iela 4, Daugavpils</t>
  </si>
  <si>
    <t>Ezera iela 4A, Rēzekne</t>
  </si>
  <si>
    <t>Torņa iela 9A, Rēzekne</t>
  </si>
  <si>
    <t>Brīvības iela 46, Rēzekne</t>
  </si>
  <si>
    <t>CPE-5: Stacijas iela 23, Rēzekne</t>
  </si>
  <si>
    <t xml:space="preserve">1.Pasažieru iela 12, Daugavpils </t>
  </si>
  <si>
    <t>"Dzelzceļa ēka 528.km", Līksnas
pagasts, Daugavpils novads</t>
  </si>
  <si>
    <t>Madonas iela 22, Jēkabpils</t>
  </si>
  <si>
    <t>CPE-6: Depo iela 8, Ventspils</t>
  </si>
  <si>
    <t xml:space="preserve">CPE-7: Rīgas iela 71, Liepāja </t>
  </si>
  <si>
    <t>Pasta iela 56, Jelgava</t>
  </si>
  <si>
    <t>Prohorova iela 12b, Jelgava</t>
  </si>
  <si>
    <t>Kurzemes 16, Ventspils</t>
  </si>
  <si>
    <t>Baseina iela 10/12, Liepāja</t>
  </si>
  <si>
    <t>Krūzes iela 47A, Rīga</t>
  </si>
  <si>
    <t>SCP</t>
  </si>
  <si>
    <t>EP</t>
  </si>
  <si>
    <t>(..)*</t>
  </si>
  <si>
    <t>Informācija (kontaktpersonas un līguma izpildē atbildīgā kontaktpersona)  tiks norādīta noslēdzot līgumu.</t>
  </si>
  <si>
    <t>EPR-2:</t>
  </si>
  <si>
    <t>EPR-3:</t>
  </si>
  <si>
    <t>DNP</t>
  </si>
  <si>
    <t>DV</t>
  </si>
  <si>
    <t>CPE-8: Bauskas iela 5,Jelgava</t>
  </si>
  <si>
    <t>Zemg-Kurz</t>
  </si>
  <si>
    <t>Rēzekne</t>
  </si>
  <si>
    <t>Daugavpils</t>
  </si>
  <si>
    <t>Ventspils</t>
  </si>
  <si>
    <t>Liepāja</t>
  </si>
  <si>
    <t>Jelgava</t>
  </si>
  <si>
    <t>Argons 80%+CO2 20%  EN ISO 14175-M21-ArC-20</t>
  </si>
  <si>
    <r>
      <t>m</t>
    </r>
    <r>
      <rPr>
        <vertAlign val="superscript"/>
        <sz val="10"/>
        <rFont val="Arial"/>
        <family val="2"/>
        <charset val="186"/>
      </rPr>
      <t>3</t>
    </r>
  </si>
  <si>
    <t>Rēzeknē</t>
  </si>
  <si>
    <t>Daugavpilī</t>
  </si>
  <si>
    <t>Ventspilī</t>
  </si>
  <si>
    <t>Liepājā</t>
  </si>
  <si>
    <t>Jelgavā</t>
  </si>
  <si>
    <t>Stacijas iela 9c, Rēzekne</t>
  </si>
  <si>
    <t>Spaļu iela 1k, Daugavpils</t>
  </si>
  <si>
    <t xml:space="preserve"> Depo iela 21,Ventspils</t>
  </si>
  <si>
    <t>Brivibas iela 103a, Liepāja</t>
  </si>
  <si>
    <t>Bauskas iela 3a, Jelgava</t>
  </si>
  <si>
    <t>2. Preču iela 6, Daugavpils</t>
  </si>
  <si>
    <t>Vilkaines iela 3A, Rīga</t>
  </si>
  <si>
    <t>Stacijas iela 1D, Jelgava</t>
  </si>
  <si>
    <t>Gāzes svars atbilstoši plānotajam tilpumam</t>
  </si>
  <si>
    <t>20L (200bar)</t>
  </si>
  <si>
    <t>50L (200bar)</t>
  </si>
  <si>
    <t>Piezīmes-</t>
  </si>
  <si>
    <t>Ritošā sastāva serviss (RSS)</t>
  </si>
  <si>
    <t>UN 1006, Argons saspiests, 2.2, EN ISO 14175-11</t>
  </si>
  <si>
    <t>Argons 98%+CO2 2%  LVS EN ISO 14175-Z-ArC+NO-18/0.03</t>
  </si>
  <si>
    <t>Argons 98%+CO2 2%  LVS EN ISO 14175-Z-ArC+NO-2/0.03</t>
  </si>
  <si>
    <t>Ogļskābā gāze (dziļumcaur)
(Oglekļa dioksīds)</t>
  </si>
  <si>
    <t>2.preču iela 30, Daugavpils</t>
  </si>
  <si>
    <t>Varšavas iela 49, Daugavpils</t>
  </si>
  <si>
    <t>Kārklu iela 4, Daugavpils</t>
  </si>
  <si>
    <t>Skābeklis saišķis</t>
  </si>
  <si>
    <t>50Lx12 (200bar)</t>
  </si>
  <si>
    <t>RSS</t>
  </si>
  <si>
    <t>2.daļa "Propāna gāzes"</t>
  </si>
  <si>
    <t>20L</t>
  </si>
  <si>
    <t>41L</t>
  </si>
  <si>
    <t>50L</t>
  </si>
  <si>
    <t>40L</t>
  </si>
  <si>
    <t>5L</t>
  </si>
  <si>
    <t>27L</t>
  </si>
  <si>
    <t>46L</t>
  </si>
  <si>
    <t>LVS EN ISO 14175-C1-C</t>
  </si>
  <si>
    <t>80L</t>
  </si>
  <si>
    <t>Argona maisījums ar oglekļa dioksīdu (80% argons+20% oglekļa dioksīds)</t>
  </si>
  <si>
    <t>Argona maisījums ar oglekļa dioksīdu (98% argons+2% oglekļa dioksīds)</t>
  </si>
  <si>
    <t>Nomas pakalpojumam</t>
  </si>
  <si>
    <t>SIA "LDZ ritošā sastāva serviss"</t>
  </si>
  <si>
    <t>Sliežu ceļu pārvalde</t>
  </si>
  <si>
    <t>Elektrotehniskā pārvalde</t>
  </si>
  <si>
    <t>Vagonu apkopes distance</t>
  </si>
  <si>
    <t>Nekustamā īpašuma direkcija</t>
  </si>
  <si>
    <t>gab.</t>
  </si>
  <si>
    <t>Reduktori</t>
  </si>
  <si>
    <t>Precei</t>
  </si>
  <si>
    <t>Mērvienība
gāzei</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</si>
  <si>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</si>
  <si>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</si>
  <si>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</si>
  <si>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</si>
  <si>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</si>
  <si>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</si>
  <si>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</si>
  <si>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</si>
  <si>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</si>
  <si>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</si>
  <si>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</si>
  <si>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</si>
  <si>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</si>
  <si>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</si>
  <si>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</si>
  <si>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</si>
  <si>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</si>
  <si>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</si>
  <si>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</si>
  <si>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</si>
  <si>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</si>
  <si>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</si>
  <si>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</si>
  <si>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</si>
  <si>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</si>
  <si>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</si>
  <si>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</si>
  <si>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</si>
  <si>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</si>
  <si>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</si>
  <si>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</si>
  <si>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</si>
  <si>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</si>
  <si>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</si>
  <si>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</si>
  <si>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</si>
  <si>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</si>
  <si>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</si>
  <si>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</si>
  <si>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Taras tilpums 
(var tikt mainīts līguma izpildes laikā  atbilstoši piegādātāja inventāra tilpumam)</t>
  </si>
  <si>
    <r>
      <rPr>
        <b/>
        <sz val="10"/>
        <color theme="1"/>
        <rFont val="Arial"/>
        <family val="2"/>
        <charset val="186"/>
      </rPr>
      <t xml:space="preserve">Plānotais kopējais preces apjoms (kg </t>
    </r>
    <r>
      <rPr>
        <b/>
        <i/>
        <sz val="10"/>
        <color theme="1"/>
        <rFont val="Arial"/>
        <family val="2"/>
        <charset val="186"/>
      </rPr>
      <t xml:space="preserve">vai </t>
    </r>
    <r>
      <rPr>
        <b/>
        <sz val="10"/>
        <color theme="1"/>
        <rFont val="Arial"/>
        <family val="2"/>
        <charset val="186"/>
      </rPr>
      <t>m</t>
    </r>
    <r>
      <rPr>
        <b/>
        <vertAlign val="superscript"/>
        <sz val="10"/>
        <color theme="1"/>
        <rFont val="Arial"/>
        <family val="2"/>
        <charset val="186"/>
      </rPr>
      <t>3</t>
    </r>
    <r>
      <rPr>
        <b/>
        <sz val="10"/>
        <color theme="1"/>
        <rFont val="Arial"/>
        <family val="2"/>
        <charset val="186"/>
      </rPr>
      <t xml:space="preserve">) </t>
    </r>
    <r>
      <rPr>
        <b/>
        <sz val="10"/>
        <color rgb="FF0070C0"/>
        <rFont val="Arial"/>
        <family val="2"/>
        <charset val="186"/>
      </rPr>
      <t>1gadam</t>
    </r>
    <r>
      <rPr>
        <b/>
        <sz val="10"/>
        <color theme="1"/>
        <rFont val="Arial"/>
        <family val="2"/>
        <charset val="186"/>
      </rPr>
      <t>*</t>
    </r>
    <r>
      <rPr>
        <sz val="10"/>
        <color theme="1"/>
        <rFont val="Arial"/>
        <family val="2"/>
        <charset val="186"/>
      </rPr>
      <t xml:space="preserve">
</t>
    </r>
    <r>
      <rPr>
        <sz val="10"/>
        <rFont val="Arial"/>
        <family val="2"/>
        <charset val="186"/>
      </rPr>
      <t>(apjoms var tikt mainīts līguma izpildes laikā pēc Pircēja nepieciešamības un pēc taras faktiskā tilpuma)</t>
    </r>
  </si>
  <si>
    <r>
      <t xml:space="preserve">Plānotais inventāra (taras un reduktoru) daudzums (gab.) </t>
    </r>
    <r>
      <rPr>
        <sz val="10"/>
        <color rgb="FF0070C0"/>
        <rFont val="Arial"/>
        <family val="2"/>
        <charset val="186"/>
      </rPr>
      <t xml:space="preserve">1gadam* </t>
    </r>
    <r>
      <rPr>
        <sz val="10"/>
        <color theme="1"/>
        <rFont val="Arial"/>
        <family val="2"/>
        <charset val="186"/>
      </rPr>
      <t xml:space="preserve">atbilstoši struktūrvienību sadalījumam
(skaits var tikt </t>
    </r>
    <r>
      <rPr>
        <u/>
        <sz val="10"/>
        <color theme="1"/>
        <rFont val="Arial"/>
        <family val="2"/>
        <charset val="186"/>
      </rPr>
      <t>mainīts</t>
    </r>
    <r>
      <rPr>
        <sz val="10"/>
        <color theme="1"/>
        <rFont val="Arial"/>
        <family val="2"/>
        <charset val="186"/>
      </rPr>
      <t xml:space="preserve"> līguma izpildes laikā pēc Pircēja nepieciešamības)</t>
    </r>
  </si>
  <si>
    <r>
      <t xml:space="preserve">Plānotais kopējais TARAS daudzums (gab.) </t>
    </r>
    <r>
      <rPr>
        <sz val="10"/>
        <color rgb="FF0070C0"/>
        <rFont val="Arial"/>
        <family val="2"/>
        <charset val="186"/>
      </rPr>
      <t>1gadam*</t>
    </r>
    <r>
      <rPr>
        <sz val="10"/>
        <color theme="1"/>
        <rFont val="Arial"/>
        <family val="2"/>
        <charset val="186"/>
      </rPr>
      <t xml:space="preserve">
(skaits var tikt mainīts līguma izpildes laikā pēc Pircēja nepieciešamības)</t>
    </r>
  </si>
  <si>
    <r>
      <t xml:space="preserve">Kopējais plānotais apjoms nomas pakalpojumam
</t>
    </r>
    <r>
      <rPr>
        <b/>
        <sz val="10"/>
        <color rgb="FF0070C0"/>
        <rFont val="Arial"/>
        <family val="2"/>
        <charset val="186"/>
      </rPr>
      <t>1 gadam*</t>
    </r>
  </si>
  <si>
    <t>* Apjoms, daudzums - tehniskajā specifikācijā norādīti plānotie apjomi un daudzumi 1 gadam attiecināmi uz līguma darbības 2 gadiem (norādītais cipars pēc aritmētiskā aprēķina x2). Norādītajiem apjomiem un daudzumiem, ņemot vērā iepirkuma dokumentācijā ietverots noteikumus, ir informatīvs raksturs. Līguma darbības laikā tehniskās gāzes (preces) un inventārs (nomas pakalpojums) tiek nodrošināts atbilstoši faktiskajai nepieciešamībai un saskaņā ar līgumu,nepārsniedzot noteikto kopējo plānoto līgumcenu.</t>
  </si>
  <si>
    <t>Piegādes vietu saraksts
un kontaktpersonas:</t>
  </si>
  <si>
    <t>Zemg.-Kurzeme</t>
  </si>
  <si>
    <t>2.Preču iela 30, Daugavpils</t>
  </si>
  <si>
    <t>Argona maisījums ar oglekļa dioksīdu (92% argons+8% oglekļa dioksīds)</t>
  </si>
  <si>
    <t>Argons 92%+CO2 8%  LVS EN ISO 14175-M20-ArC-8</t>
  </si>
  <si>
    <r>
      <t>Plānotais kopējais REDUKTORU daudzums (gab)</t>
    </r>
    <r>
      <rPr>
        <sz val="10"/>
        <color rgb="FF0070C0"/>
        <rFont val="Arial"/>
        <family val="2"/>
        <charset val="186"/>
      </rPr>
      <t xml:space="preserve"> 1gadam*</t>
    </r>
    <r>
      <rPr>
        <sz val="10"/>
        <color theme="1"/>
        <rFont val="Arial"/>
        <family val="2"/>
        <charset val="186"/>
      </rPr>
      <t xml:space="preserve">
(skaits var tikt mainīts līguma izpildes laikā pēc Pircēja nepieciešamības)</t>
    </r>
  </si>
  <si>
    <t>gāzes produkcijas  piegādei un inventāra nomas pakalpojumam</t>
  </si>
  <si>
    <t>1.pasūtījumam plānotais apjoms</t>
  </si>
  <si>
    <t>VD</t>
  </si>
  <si>
    <t>PIELIKUMS Skaidrojumam Nr.1
sarunu procedūrā ar publikāciju "Gāzveida produkcijas iegāde un inventāra noma (id.Nr. LDZ 2022/218-SPAVC)</t>
  </si>
  <si>
    <r>
      <t xml:space="preserve">Plānotais apjoms 1.pasūtījumam
</t>
    </r>
    <r>
      <rPr>
        <b/>
        <i/>
        <sz val="10"/>
        <color rgb="FFFF0000"/>
        <rFont val="Arial"/>
        <family val="2"/>
        <charset val="186"/>
      </rPr>
      <t>norādītie apjomi ir informatīvi un var tikt mainīti atbilstoši faktiskajai nepieciešamībai uz pasūtījuma brīdi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</si>
</sst>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0"/>
      <color theme="1"/>
      <name val="Arial"/>
      <family val="2"/>
      <charset val="186"/>
    </font>
    <font>
      <b/>
      <sz val="10"/>
      <color theme="1"/>
      <name val="Arial"/>
      <family val="2"/>
      <charset val="186"/>
    </font>
    <font>
      <sz val="10"/>
      <name val="Arial"/>
      <family val="2"/>
      <charset val="186"/>
    </font>
    <font>
      <b/>
      <sz val="10"/>
      <name val="Arial"/>
      <family val="2"/>
      <charset val="186"/>
    </font>
    <font>
      <sz val="10"/>
      <color theme="1" tint="0.499984740745262"/>
      <name val="Arial"/>
      <family val="2"/>
      <charset val="186"/>
    </font>
    <font>
      <sz val="10"/>
      <color rgb="FFFF0000"/>
      <name val="Arial"/>
      <family val="2"/>
      <charset val="186"/>
    </font>
    <font>
      <u/>
      <sz val="10"/>
      <color theme="1"/>
      <name val="Arial"/>
      <family val="2"/>
      <charset val="186"/>
    </font>
    <font>
      <sz val="10"/>
      <color rgb="FF0070C0"/>
      <name val="Arial"/>
      <family val="2"/>
      <charset val="186"/>
    </font>
    <font>
      <sz val="8"/>
      <name val="Calibri"/>
      <family val="2"/>
      <scheme val="minor"/>
    </font>
    <font>
      <vertAlign val="superscript"/>
      <sz val="10"/>
      <name val="Arial"/>
      <family val="2"/>
      <charset val="186"/>
    </font>
    <font>
      <b/>
      <sz val="9"/>
      <color theme="1"/>
      <name val="Arial"/>
      <family val="2"/>
      <charset val="186"/>
    </font>
    <font>
      <sz val="9"/>
      <color theme="1"/>
      <name val="Arial"/>
      <family val="2"/>
      <charset val="186"/>
    </font>
    <font>
      <sz val="8"/>
      <color theme="1"/>
      <name val="Arial"/>
      <family val="2"/>
      <charset val="186"/>
    </font>
    <font>
      <sz val="9"/>
      <color theme="1" tint="0.499984740745262"/>
      <name val="Arial"/>
      <family val="2"/>
      <charset val="186"/>
    </font>
    <font>
      <b/>
      <sz val="11"/>
      <name val="Arial"/>
      <family val="2"/>
      <charset val="186"/>
    </font>
    <font>
      <b/>
      <i/>
      <sz val="10"/>
      <color theme="1"/>
      <name val="Arial"/>
      <family val="2"/>
      <charset val="186"/>
    </font>
    <font>
      <b/>
      <sz val="10"/>
      <color rgb="FF0070C0"/>
      <name val="Arial"/>
      <family val="2"/>
      <charset val="186"/>
    </font>
    <font>
      <b/>
      <vertAlign val="superscript"/>
      <sz val="10"/>
      <color theme="1"/>
      <name val="Arial"/>
      <family val="2"/>
      <charset val="186"/>
    </font>
    <font>
      <b/>
      <sz val="9"/>
      <color theme="1" tint="0.499984740745262"/>
      <name val="Arial"/>
      <family val="2"/>
      <charset val="186"/>
    </font>
    <font>
      <b/>
      <sz val="10"/>
      <color theme="1" tint="0.499984740745262"/>
      <name val="Arial"/>
      <family val="2"/>
      <charset val="186"/>
    </font>
    <font>
      <b/>
      <sz val="9"/>
      <color rgb="FFFF0000"/>
      <name val="Arial"/>
      <family val="2"/>
      <charset val="186"/>
    </font>
    <font>
      <b/>
      <sz val="10"/>
      <color rgb="FFFF0000"/>
      <name val="Arial"/>
      <family val="2"/>
      <charset val="186"/>
    </font>
    <font>
      <b/>
      <i/>
      <sz val="10"/>
      <color rgb="FFFF0000"/>
      <name val="Arial"/>
      <family val="2"/>
      <charset val="186"/>
    </font>
  </fonts>
  <fills count="10">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rgb="FFFDFFA3"/>
        <bgColor indexed="64"/>
      </patternFill>
    </fill>
    <fill>
      <patternFill patternType="solid">
        <fgColor theme="0" tint="-4.9989318521683403E-2"/>
        <bgColor indexed="64"/>
      </patternFill>
    </fill>
    <fill>
      <patternFill patternType="solid">
        <fgColor rgb="FFE2EAF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229">
    <xf numFmtId="0" fontId="0" fillId="0" borderId="0" xfId="0"/>
    <xf numFmtId="0" fontId="1" fillId="0" borderId="0" xfId="0" applyFont="1" applyAlignment="1">
      <alignment vertical="top"/>
    </xf>
    <xf numFmtId="0" fontId="1" fillId="0" borderId="1" xfId="0" applyFont="1" applyBorder="1" applyAlignment="1">
      <alignment vertical="top"/>
    </xf>
    <xf numFmtId="0" fontId="1" fillId="0" borderId="0" xfId="0" applyFont="1"/>
    <xf numFmtId="0" fontId="2" fillId="0" borderId="0" xfId="0" applyFont="1"/>
    <xf numFmtId="0" fontId="1" fillId="2" borderId="1" xfId="0" applyFont="1" applyFill="1" applyBorder="1" applyAlignment="1">
      <alignment vertical="center"/>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2" borderId="1" xfId="0" applyFont="1" applyFill="1" applyBorder="1"/>
    <xf numFmtId="0" fontId="6" fillId="0" borderId="0" xfId="0" applyFont="1" applyAlignment="1">
      <alignment horizontal="right" vertical="top"/>
    </xf>
    <xf numFmtId="0" fontId="1" fillId="0" borderId="0" xfId="0" applyFont="1" applyAlignment="1"/>
    <xf numFmtId="0" fontId="2" fillId="0" borderId="0" xfId="0" applyFont="1" applyAlignment="1">
      <alignment horizontal="center"/>
    </xf>
    <xf numFmtId="0" fontId="1" fillId="0" borderId="0" xfId="0" applyFont="1" applyAlignment="1">
      <alignment horizontal="center"/>
    </xf>
    <xf numFmtId="0" fontId="4" fillId="0" borderId="1" xfId="0" applyFont="1" applyFill="1" applyBorder="1" applyAlignment="1">
      <alignment horizontal="center" vertical="center" wrapText="1"/>
    </xf>
    <xf numFmtId="0" fontId="1" fillId="0" borderId="0" xfId="0" applyFont="1" applyFill="1"/>
    <xf numFmtId="0" fontId="1" fillId="4" borderId="1" xfId="0" applyFont="1" applyFill="1" applyBorder="1" applyAlignment="1">
      <alignment horizontal="center" vertical="center" wrapText="1"/>
    </xf>
    <xf numFmtId="0" fontId="3" fillId="0" borderId="1" xfId="0" applyFont="1" applyFill="1" applyBorder="1" applyAlignment="1">
      <alignment vertical="center"/>
    </xf>
    <xf numFmtId="0" fontId="3"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2" fillId="3" borderId="0" xfId="0" applyFont="1" applyFill="1" applyAlignment="1">
      <alignment vertical="top"/>
    </xf>
    <xf numFmtId="0" fontId="2" fillId="0" borderId="0" xfId="0" applyFont="1" applyFill="1" applyAlignment="1">
      <alignment vertical="top"/>
    </xf>
    <xf numFmtId="0" fontId="1" fillId="0" borderId="0" xfId="0" applyFont="1" applyFill="1" applyAlignment="1">
      <alignment vertical="top"/>
    </xf>
    <xf numFmtId="0" fontId="1" fillId="0" borderId="0" xfId="0" applyFont="1" applyFill="1" applyAlignment="1">
      <alignment horizontal="left" vertical="top" wrapText="1"/>
    </xf>
    <xf numFmtId="0" fontId="2" fillId="0" borderId="0" xfId="0" applyFont="1" applyFill="1" applyAlignment="1">
      <alignment vertical="top" wrapText="1"/>
    </xf>
    <xf numFmtId="0" fontId="1" fillId="0" borderId="0" xfId="0" applyFont="1" applyFill="1" applyAlignment="1">
      <alignment vertical="top" wrapText="1"/>
    </xf>
    <xf numFmtId="0" fontId="1" fillId="0" borderId="0" xfId="0" applyFont="1" applyAlignment="1">
      <alignment horizontal="right" vertical="top"/>
    </xf>
    <xf numFmtId="0" fontId="1" fillId="2" borderId="1" xfId="0" applyFont="1" applyFill="1" applyBorder="1"/>
    <xf numFmtId="0" fontId="2" fillId="0" borderId="3" xfId="0" applyFont="1" applyBorder="1" applyAlignment="1">
      <alignment vertical="top"/>
    </xf>
    <xf numFmtId="0" fontId="1" fillId="0" borderId="6" xfId="0" applyFont="1" applyBorder="1" applyAlignment="1">
      <alignment vertical="top"/>
    </xf>
    <xf numFmtId="0" fontId="1" fillId="0" borderId="4" xfId="0" applyFont="1" applyBorder="1" applyAlignment="1">
      <alignment vertical="top"/>
    </xf>
    <xf numFmtId="0" fontId="2" fillId="4" borderId="3" xfId="0" applyFont="1" applyFill="1" applyBorder="1" applyAlignment="1">
      <alignment vertical="top"/>
    </xf>
    <xf numFmtId="0" fontId="3" fillId="0" borderId="6" xfId="0" applyFont="1" applyBorder="1" applyAlignment="1">
      <alignment horizontal="right" vertical="top"/>
    </xf>
    <xf numFmtId="0" fontId="1" fillId="3" borderId="1" xfId="0" applyFont="1" applyFill="1" applyBorder="1"/>
    <xf numFmtId="0" fontId="4"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4" fillId="2" borderId="7" xfId="0" applyFont="1" applyFill="1" applyBorder="1" applyAlignment="1">
      <alignment vertical="center"/>
    </xf>
    <xf numFmtId="0" fontId="4" fillId="2"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2" xfId="0" applyFont="1" applyFill="1" applyBorder="1" applyAlignment="1">
      <alignment horizontal="center" vertical="center"/>
    </xf>
    <xf numFmtId="0" fontId="3" fillId="0" borderId="3" xfId="0" applyFont="1" applyBorder="1" applyAlignment="1">
      <alignment horizontal="center" vertical="center" wrapText="1"/>
    </xf>
    <xf numFmtId="0" fontId="3" fillId="5"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4" fillId="0" borderId="4" xfId="0" applyFont="1" applyBorder="1" applyAlignment="1">
      <alignment horizontal="center" vertical="center" wrapText="1"/>
    </xf>
    <xf numFmtId="0" fontId="3" fillId="4" borderId="4" xfId="0" applyFont="1" applyFill="1" applyBorder="1" applyAlignment="1">
      <alignment horizontal="center" vertical="center"/>
    </xf>
    <xf numFmtId="0" fontId="4" fillId="4"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1" fillId="2" borderId="5" xfId="0" applyFont="1" applyFill="1" applyBorder="1" applyAlignment="1">
      <alignment vertical="center"/>
    </xf>
    <xf numFmtId="0" fontId="2" fillId="2" borderId="5" xfId="0" applyFont="1" applyFill="1" applyBorder="1" applyAlignment="1">
      <alignment vertical="center" wrapText="1"/>
    </xf>
    <xf numFmtId="0" fontId="2" fillId="2" borderId="2" xfId="0" applyFont="1" applyFill="1" applyBorder="1" applyAlignment="1">
      <alignment horizontal="center" textRotation="90" wrapText="1"/>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5" borderId="3" xfId="0" applyFont="1" applyFill="1" applyBorder="1" applyAlignment="1">
      <alignment vertical="top"/>
    </xf>
    <xf numFmtId="0" fontId="1" fillId="0" borderId="0" xfId="0" applyFont="1" applyFill="1" applyAlignment="1"/>
    <xf numFmtId="0" fontId="2" fillId="3" borderId="1" xfId="0" applyFont="1" applyFill="1" applyBorder="1"/>
    <xf numFmtId="0" fontId="4" fillId="0" borderId="4" xfId="0" applyFont="1" applyBorder="1" applyAlignment="1">
      <alignment horizontal="center" vertical="center"/>
    </xf>
    <xf numFmtId="0" fontId="14" fillId="0" borderId="1" xfId="0" applyFont="1" applyBorder="1" applyAlignment="1">
      <alignment horizontal="center" vertical="center"/>
    </xf>
    <xf numFmtId="0" fontId="1" fillId="0" borderId="0" xfId="0" applyFont="1" applyFill="1" applyBorder="1" applyAlignment="1">
      <alignment horizontal="left" vertical="top" wrapText="1"/>
    </xf>
    <xf numFmtId="0" fontId="1" fillId="0" borderId="0" xfId="0" applyFont="1" applyFill="1" applyBorder="1"/>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4" xfId="0" applyFont="1" applyFill="1" applyBorder="1"/>
    <xf numFmtId="0" fontId="1" fillId="6" borderId="1" xfId="0" applyFont="1" applyFill="1" applyBorder="1"/>
    <xf numFmtId="0" fontId="2" fillId="6" borderId="1" xfId="0" applyFont="1" applyFill="1" applyBorder="1" applyAlignment="1">
      <alignment horizontal="left"/>
    </xf>
    <xf numFmtId="0" fontId="1" fillId="6" borderId="1" xfId="0" applyFont="1" applyFill="1" applyBorder="1" applyAlignment="1">
      <alignment horizontal="left"/>
    </xf>
    <xf numFmtId="0" fontId="1" fillId="0" borderId="1" xfId="0" applyFont="1" applyBorder="1" applyAlignment="1">
      <alignment horizontal="left" vertical="top"/>
    </xf>
    <xf numFmtId="0" fontId="12" fillId="3" borderId="3" xfId="0" applyFont="1" applyFill="1" applyBorder="1" applyAlignment="1">
      <alignment vertical="center" textRotation="90" wrapText="1"/>
    </xf>
    <xf numFmtId="0" fontId="11" fillId="3" borderId="3" xfId="0" applyFont="1" applyFill="1" applyBorder="1" applyAlignment="1">
      <alignment vertical="center" textRotation="90" wrapText="1"/>
    </xf>
    <xf numFmtId="0" fontId="13" fillId="6" borderId="6" xfId="0" applyFont="1" applyFill="1" applyBorder="1" applyAlignment="1">
      <alignment vertical="center" textRotation="90" wrapText="1"/>
    </xf>
    <xf numFmtId="0" fontId="2" fillId="6" borderId="6" xfId="0" applyFont="1" applyFill="1" applyBorder="1" applyAlignment="1">
      <alignment vertical="center" textRotation="90" wrapText="1"/>
    </xf>
    <xf numFmtId="0" fontId="12" fillId="4" borderId="3" xfId="0" applyFont="1" applyFill="1" applyBorder="1" applyAlignment="1">
      <alignment vertical="center" textRotation="90" wrapText="1"/>
    </xf>
    <xf numFmtId="0" fontId="11" fillId="4" borderId="3" xfId="0" applyFont="1" applyFill="1" applyBorder="1" applyAlignment="1">
      <alignment vertical="center" textRotation="90" wrapText="1"/>
    </xf>
    <xf numFmtId="0" fontId="12" fillId="5" borderId="3" xfId="0" applyFont="1" applyFill="1" applyBorder="1" applyAlignment="1">
      <alignment vertical="center" textRotation="90" wrapText="1"/>
    </xf>
    <xf numFmtId="0" fontId="11" fillId="5" borderId="3" xfId="0" applyFont="1" applyFill="1" applyBorder="1" applyAlignment="1">
      <alignment vertical="center" textRotation="90" wrapText="1"/>
    </xf>
    <xf numFmtId="0" fontId="13" fillId="7" borderId="6" xfId="0" applyFont="1" applyFill="1" applyBorder="1" applyAlignment="1">
      <alignment vertical="center" textRotation="90" wrapText="1"/>
    </xf>
    <xf numFmtId="0" fontId="2" fillId="7" borderId="6" xfId="0" applyFont="1" applyFill="1" applyBorder="1" applyAlignment="1">
      <alignment vertical="center" textRotation="90" wrapText="1"/>
    </xf>
    <xf numFmtId="0" fontId="1" fillId="7" borderId="1"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4" xfId="0" applyFont="1" applyFill="1" applyBorder="1"/>
    <xf numFmtId="0" fontId="1" fillId="7" borderId="1" xfId="0" applyFont="1" applyFill="1" applyBorder="1"/>
    <xf numFmtId="0" fontId="2" fillId="7" borderId="1" xfId="0" applyFont="1" applyFill="1" applyBorder="1"/>
    <xf numFmtId="1" fontId="6" fillId="2" borderId="1"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1" fillId="0" borderId="0" xfId="0" applyFont="1" applyFill="1" applyAlignment="1">
      <alignment horizontal="left" vertical="top" wrapText="1"/>
    </xf>
    <xf numFmtId="0" fontId="15" fillId="0" borderId="0" xfId="0" applyFont="1" applyAlignment="1">
      <alignment vertical="center"/>
    </xf>
    <xf numFmtId="0" fontId="2" fillId="8" borderId="6" xfId="0" applyFont="1" applyFill="1" applyBorder="1" applyAlignment="1">
      <alignment vertical="center" textRotation="90" wrapText="1"/>
    </xf>
    <xf numFmtId="0" fontId="1" fillId="8" borderId="4"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4" xfId="0" applyFont="1" applyFill="1" applyBorder="1"/>
    <xf numFmtId="0" fontId="1" fillId="8" borderId="4"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11" fillId="8" borderId="3" xfId="0" applyFont="1" applyFill="1" applyBorder="1" applyAlignment="1">
      <alignment vertical="center" textRotation="90" wrapText="1"/>
    </xf>
    <xf numFmtId="0" fontId="4" fillId="8" borderId="1"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4" fillId="8" borderId="4" xfId="0" applyFont="1" applyFill="1" applyBorder="1" applyAlignment="1">
      <alignment horizontal="center" vertical="center"/>
    </xf>
    <xf numFmtId="0" fontId="4" fillId="8" borderId="1" xfId="0" applyFont="1" applyFill="1" applyBorder="1" applyAlignment="1">
      <alignment horizontal="center" vertical="center"/>
    </xf>
    <xf numFmtId="0" fontId="11" fillId="8" borderId="6" xfId="0" applyFont="1" applyFill="1" applyBorder="1" applyAlignment="1">
      <alignment vertical="center" textRotation="90" wrapText="1"/>
    </xf>
    <xf numFmtId="0" fontId="1" fillId="8" borderId="1" xfId="0" applyFont="1" applyFill="1" applyBorder="1" applyAlignment="1">
      <alignment horizontal="center" vertical="center"/>
    </xf>
    <xf numFmtId="0" fontId="1" fillId="8" borderId="3" xfId="0" applyFont="1" applyFill="1" applyBorder="1" applyAlignment="1">
      <alignment horizontal="center" vertical="center" wrapText="1"/>
    </xf>
    <xf numFmtId="0" fontId="1" fillId="8" borderId="1" xfId="0" applyFont="1" applyFill="1" applyBorder="1"/>
    <xf numFmtId="0" fontId="17" fillId="0" borderId="0" xfId="0" applyFont="1" applyAlignment="1">
      <alignment horizontal="right" vertical="top"/>
    </xf>
    <xf numFmtId="0" fontId="1" fillId="0" borderId="1" xfId="0" applyFont="1" applyBorder="1" applyAlignment="1">
      <alignment vertical="top" wrapText="1"/>
    </xf>
    <xf numFmtId="0" fontId="2" fillId="6" borderId="1" xfId="0" applyFont="1" applyFill="1" applyBorder="1" applyAlignment="1">
      <alignment horizontal="left" vertical="top"/>
    </xf>
    <xf numFmtId="0" fontId="2" fillId="3" borderId="1" xfId="0" applyFont="1" applyFill="1" applyBorder="1" applyAlignment="1">
      <alignment vertical="top"/>
    </xf>
    <xf numFmtId="0" fontId="3" fillId="0" borderId="1" xfId="0" applyFont="1" applyFill="1" applyBorder="1" applyAlignment="1">
      <alignment vertical="center" wrapText="1"/>
    </xf>
    <xf numFmtId="0" fontId="19" fillId="0" borderId="1" xfId="0" applyFont="1" applyBorder="1" applyAlignment="1">
      <alignment horizontal="center" vertical="center"/>
    </xf>
    <xf numFmtId="0" fontId="2" fillId="2" borderId="5"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2" fillId="0" borderId="0" xfId="0" applyFont="1" applyFill="1"/>
    <xf numFmtId="0" fontId="2" fillId="0" borderId="0" xfId="0" applyFont="1" applyFill="1" applyAlignment="1">
      <alignment horizontal="center" vertical="top" wrapText="1"/>
    </xf>
    <xf numFmtId="0" fontId="2" fillId="0" borderId="0" xfId="0" applyFont="1" applyFill="1" applyAlignment="1"/>
    <xf numFmtId="0" fontId="2" fillId="0" borderId="0" xfId="0" applyFont="1" applyAlignment="1"/>
    <xf numFmtId="0" fontId="20"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xf numFmtId="0" fontId="2" fillId="6" borderId="1" xfId="0" applyFont="1" applyFill="1" applyBorder="1"/>
    <xf numFmtId="0" fontId="2" fillId="7" borderId="4"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4" xfId="0" applyFont="1" applyFill="1" applyBorder="1"/>
    <xf numFmtId="0" fontId="2" fillId="7" borderId="4" xfId="0" applyFont="1" applyFill="1" applyBorder="1" applyAlignment="1">
      <alignment horizontal="center" vertical="center"/>
    </xf>
    <xf numFmtId="1" fontId="3" fillId="0" borderId="1" xfId="0" applyNumberFormat="1" applyFont="1" applyBorder="1" applyAlignment="1">
      <alignment horizontal="center" vertical="center"/>
    </xf>
    <xf numFmtId="1" fontId="3" fillId="0" borderId="1" xfId="0" applyNumberFormat="1" applyFont="1" applyFill="1" applyBorder="1" applyAlignment="1">
      <alignment horizontal="center" vertical="center"/>
    </xf>
    <xf numFmtId="0" fontId="19" fillId="9" borderId="1" xfId="0" applyFont="1" applyFill="1" applyBorder="1" applyAlignment="1">
      <alignment horizontal="center" vertical="center"/>
    </xf>
    <xf numFmtId="0" fontId="2" fillId="9" borderId="5" xfId="0" applyFont="1" applyFill="1" applyBorder="1" applyAlignment="1">
      <alignment vertical="center" wrapText="1"/>
    </xf>
    <xf numFmtId="0" fontId="4" fillId="9" borderId="1"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0" fillId="9" borderId="1" xfId="0" applyFont="1" applyFill="1" applyBorder="1" applyAlignment="1">
      <alignment horizontal="center" vertical="center" wrapText="1"/>
    </xf>
    <xf numFmtId="0" fontId="14"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4" fillId="9" borderId="4" xfId="0" applyFont="1" applyFill="1" applyBorder="1" applyAlignment="1">
      <alignment horizontal="center" vertical="center"/>
    </xf>
    <xf numFmtId="0" fontId="4" fillId="9" borderId="1" xfId="0" applyFont="1" applyFill="1" applyBorder="1" applyAlignment="1">
      <alignment horizontal="center" vertical="center"/>
    </xf>
    <xf numFmtId="0" fontId="1" fillId="9" borderId="5"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4" xfId="0" applyFont="1" applyFill="1" applyBorder="1" applyAlignment="1">
      <alignment horizontal="center" vertical="center"/>
    </xf>
    <xf numFmtId="0" fontId="1" fillId="9" borderId="1" xfId="0" applyFont="1" applyFill="1" applyBorder="1" applyAlignment="1">
      <alignment horizontal="center" vertical="center"/>
    </xf>
    <xf numFmtId="0" fontId="1" fillId="9" borderId="3" xfId="0" applyFont="1" applyFill="1" applyBorder="1" applyAlignment="1">
      <alignment horizontal="center" vertical="center" wrapText="1"/>
    </xf>
    <xf numFmtId="0" fontId="1" fillId="9" borderId="4" xfId="0" applyFont="1" applyFill="1" applyBorder="1"/>
    <xf numFmtId="0" fontId="1" fillId="9" borderId="1" xfId="0" applyFont="1" applyFill="1" applyBorder="1"/>
    <xf numFmtId="0" fontId="1" fillId="0" borderId="0" xfId="0" applyFont="1" applyBorder="1" applyAlignment="1">
      <alignment horizontal="left" vertical="top" wrapText="1"/>
    </xf>
    <xf numFmtId="0" fontId="1" fillId="9" borderId="4" xfId="0" applyFont="1" applyFill="1" applyBorder="1" applyAlignment="1">
      <alignment horizontal="center" vertical="center" wrapText="1"/>
    </xf>
    <xf numFmtId="0" fontId="21" fillId="9" borderId="3" xfId="0" applyFont="1" applyFill="1" applyBorder="1" applyAlignment="1">
      <alignment horizontal="center" vertical="center" textRotation="90" wrapText="1"/>
    </xf>
    <xf numFmtId="0" fontId="21" fillId="9" borderId="5" xfId="0" applyFont="1" applyFill="1" applyBorder="1" applyAlignment="1">
      <alignment horizontal="center" vertical="center" wrapText="1"/>
    </xf>
    <xf numFmtId="0" fontId="21" fillId="9" borderId="2" xfId="0" applyFont="1" applyFill="1" applyBorder="1" applyAlignment="1">
      <alignment horizontal="center" vertical="center" wrapText="1"/>
    </xf>
    <xf numFmtId="0" fontId="21" fillId="9" borderId="3"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1" fillId="9" borderId="4" xfId="0" applyFont="1" applyFill="1" applyBorder="1" applyAlignment="1">
      <alignment horizontal="center" vertical="center"/>
    </xf>
    <xf numFmtId="0" fontId="1" fillId="9" borderId="1" xfId="0" applyFont="1" applyFill="1" applyBorder="1" applyAlignment="1">
      <alignment horizontal="center" vertical="center"/>
    </xf>
    <xf numFmtId="0" fontId="4" fillId="0" borderId="0" xfId="0" applyFont="1" applyAlignment="1">
      <alignment horizontal="center" vertical="top" wrapText="1"/>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2"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22" fillId="9" borderId="0" xfId="0" applyFont="1" applyFill="1" applyAlignment="1">
      <alignment horizontal="center" vertical="center" wrapText="1"/>
    </xf>
    <xf numFmtId="0" fontId="15" fillId="0" borderId="9"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1" fillId="5" borderId="7"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 fillId="0" borderId="0" xfId="0" applyFont="1" applyFill="1" applyAlignment="1">
      <alignment horizontal="left" vertical="top" wrapText="1"/>
    </xf>
    <xf numFmtId="0" fontId="1" fillId="5" borderId="5" xfId="0" applyFont="1" applyFill="1" applyBorder="1" applyAlignment="1">
      <alignment horizontal="left" vertical="top" wrapText="1"/>
    </xf>
    <xf numFmtId="0" fontId="1" fillId="5" borderId="2" xfId="0" applyFont="1" applyFill="1" applyBorder="1" applyAlignment="1">
      <alignment horizontal="left" vertical="top"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8" borderId="7"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1" fillId="5" borderId="1" xfId="0" applyFont="1" applyFill="1" applyBorder="1" applyAlignment="1">
      <alignment horizontal="left" vertical="top" wrapText="1"/>
    </xf>
    <xf numFmtId="0" fontId="2" fillId="5" borderId="1" xfId="0" applyFont="1" applyFill="1" applyBorder="1" applyAlignment="1">
      <alignment vertical="top" wrapText="1"/>
    </xf>
    <xf numFmtId="0" fontId="2" fillId="5" borderId="1" xfId="0" applyFont="1" applyFill="1" applyBorder="1" applyAlignment="1">
      <alignment vertical="top"/>
    </xf>
    <xf numFmtId="0" fontId="1" fillId="5" borderId="1" xfId="0" applyFont="1" applyFill="1" applyBorder="1" applyAlignment="1">
      <alignment horizontal="left" vertical="top"/>
    </xf>
    <xf numFmtId="0" fontId="1" fillId="3" borderId="1" xfId="0" applyFont="1" applyFill="1" applyBorder="1" applyAlignment="1">
      <alignment horizontal="left"/>
    </xf>
    <xf numFmtId="0" fontId="1" fillId="7" borderId="1" xfId="0" applyFont="1" applyFill="1" applyBorder="1" applyAlignment="1">
      <alignment horizontal="left"/>
    </xf>
    <xf numFmtId="0" fontId="1" fillId="6" borderId="1" xfId="0" applyFont="1" applyFill="1" applyBorder="1" applyAlignment="1">
      <alignment horizontal="left"/>
    </xf>
    <xf numFmtId="0" fontId="1" fillId="0" borderId="8" xfId="0" applyFont="1" applyBorder="1" applyAlignment="1">
      <alignment horizontal="left" vertical="top" wrapText="1"/>
    </xf>
    <xf numFmtId="0" fontId="3" fillId="4" borderId="2" xfId="0" applyFont="1" applyFill="1" applyBorder="1" applyAlignment="1">
      <alignment horizontal="left" vertical="center" wrapText="1"/>
    </xf>
    <xf numFmtId="0" fontId="3" fillId="4" borderId="1" xfId="0" applyFont="1" applyFill="1" applyBorder="1" applyAlignment="1">
      <alignment horizontal="left" vertical="center" wrapText="1"/>
    </xf>
    <xf numFmtId="0" fontId="2" fillId="0" borderId="7" xfId="0" applyFont="1" applyFill="1" applyBorder="1" applyAlignment="1">
      <alignment horizontal="center" wrapText="1"/>
    </xf>
    <xf numFmtId="0" fontId="2" fillId="0" borderId="5" xfId="0" applyFont="1" applyFill="1" applyBorder="1" applyAlignment="1">
      <alignment horizontal="center" wrapText="1"/>
    </xf>
    <xf numFmtId="0" fontId="2" fillId="0" borderId="2" xfId="0" applyFont="1" applyFill="1" applyBorder="1" applyAlignment="1">
      <alignment horizontal="center" wrapText="1"/>
    </xf>
    <xf numFmtId="0" fontId="1" fillId="6" borderId="7" xfId="0" applyFont="1" applyFill="1" applyBorder="1" applyAlignment="1">
      <alignment horizontal="left"/>
    </xf>
    <xf numFmtId="0" fontId="1" fillId="6" borderId="2" xfId="0" applyFont="1" applyFill="1" applyBorder="1" applyAlignment="1">
      <alignment horizontal="left"/>
    </xf>
    <xf numFmtId="0" fontId="3" fillId="4" borderId="2" xfId="0" applyFont="1" applyFill="1" applyBorder="1" applyAlignment="1">
      <alignment horizontal="left" vertical="center"/>
    </xf>
    <xf numFmtId="0" fontId="3" fillId="4" borderId="1" xfId="0" applyFont="1" applyFill="1" applyBorder="1" applyAlignment="1">
      <alignment horizontal="left" vertical="center"/>
    </xf>
    <xf numFmtId="0" fontId="2" fillId="4" borderId="1" xfId="0"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2" borderId="1" xfId="0" applyFont="1" applyFill="1" applyBorder="1" applyAlignment="1"/>
  </cellXfs>
  <cellStyles count="1">
    <cellStyle name="Normal" xfId="0" builtinId="0"/>
  </cellStyles>
  <dxfs count="0"/>
  <tableStyles count="0" defaultTableStyle="TableStyleMedium2" defaultPivotStyle="PivotStyleLight16"/>
  <colors>
    <mruColors>
      <color rgb="FFFDFFA3"/>
      <color rgb="FFE2EAF2"/>
      <color rgb="FFF4F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82"/>
  <sheetViews>
    <sheetView tabSelected="1" zoomScale="70" zoomScaleNormal="70" workbookViewId="0">
      <selection activeCell="A3" sqref="A3:AQ3"/>
    </sheetView>
  </sheetViews>
  <sheetFormatPr defaultColWidth="9.140625" defaultRowHeight="12.75" x14ac:dyDescent="0.2"/>
  <cols>
    <col min="1" max="1" width="11.7109375" style="1" customWidth="1"/>
    <col min="2" max="2" width="20.85546875" style="4" customWidth="1"/>
    <col min="3" max="3" width="24.85546875" style="3" customWidth="1"/>
    <col min="4" max="4" width="10.7109375" style="3" customWidth="1"/>
    <col min="5" max="6" width="12.85546875" style="3" customWidth="1"/>
    <col min="7" max="7" width="9.85546875" style="3" customWidth="1"/>
    <col min="8" max="10" width="4.7109375" style="3" customWidth="1"/>
    <col min="11" max="12" width="4.7109375" style="4" customWidth="1"/>
    <col min="13" max="13" width="6.85546875" style="4" customWidth="1"/>
    <col min="14" max="16" width="4.7109375" style="3" customWidth="1"/>
    <col min="17" max="17" width="4.7109375" style="4" customWidth="1"/>
    <col min="18" max="18" width="4.7109375" style="3" customWidth="1"/>
    <col min="19" max="19" width="6.85546875" style="3" customWidth="1"/>
    <col min="20" max="25" width="4.7109375" style="3" customWidth="1"/>
    <col min="26" max="26" width="4.7109375" style="4" customWidth="1"/>
    <col min="27" max="27" width="4.7109375" style="3" customWidth="1"/>
    <col min="28" max="28" width="6.85546875" style="3" customWidth="1"/>
    <col min="29" max="31" width="4.7109375" style="3" customWidth="1"/>
    <col min="32" max="32" width="4.7109375" style="4" customWidth="1"/>
    <col min="33" max="33" width="4.7109375" style="3" customWidth="1"/>
    <col min="34" max="34" width="6.85546875" style="3" customWidth="1"/>
    <col min="35" max="36" width="4.7109375" style="3" customWidth="1"/>
    <col min="37" max="37" width="5.85546875" style="3" customWidth="1"/>
    <col min="38" max="38" width="4.7109375" style="3" customWidth="1"/>
    <col min="39" max="39" width="5.5703125" style="4" customWidth="1"/>
    <col min="40" max="40" width="6.5703125" style="3" customWidth="1"/>
    <col min="41" max="41" width="7" style="3" customWidth="1"/>
    <col min="42" max="42" width="17.5703125" style="14" customWidth="1"/>
    <col min="43" max="44" width="18.5703125" style="3" customWidth="1"/>
    <col min="45" max="16384" width="9.140625" style="3"/>
  </cols>
  <sheetData>
    <row r="1" spans="1:44" ht="30" customHeight="1" x14ac:dyDescent="0.2">
      <c r="A1" s="173" t="s">
        <v>177</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row>
    <row r="2" spans="1:44" ht="45" customHeight="1" x14ac:dyDescent="0.2">
      <c r="A2" s="180" t="s">
        <v>178</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row>
    <row r="3" spans="1:44" ht="21.75" customHeight="1" x14ac:dyDescent="0.2">
      <c r="A3" s="181" t="s">
        <v>174</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99"/>
    </row>
    <row r="4" spans="1:44" ht="39.6" customHeight="1" x14ac:dyDescent="0.2">
      <c r="A4" s="174" t="s">
        <v>0</v>
      </c>
      <c r="B4" s="201" t="s">
        <v>23</v>
      </c>
      <c r="C4" s="203" t="s">
        <v>22</v>
      </c>
      <c r="D4" s="176" t="s">
        <v>121</v>
      </c>
      <c r="E4" s="176"/>
      <c r="F4" s="205" t="s">
        <v>113</v>
      </c>
      <c r="G4" s="206"/>
      <c r="H4" s="177" t="s">
        <v>164</v>
      </c>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9"/>
      <c r="AP4" s="176" t="s">
        <v>166</v>
      </c>
      <c r="AQ4" s="176"/>
      <c r="AR4" s="182" t="s">
        <v>163</v>
      </c>
    </row>
    <row r="5" spans="1:44" ht="54" customHeight="1" x14ac:dyDescent="0.2">
      <c r="A5" s="175"/>
      <c r="B5" s="202"/>
      <c r="C5" s="204"/>
      <c r="D5" s="176" t="s">
        <v>86</v>
      </c>
      <c r="E5" s="176" t="s">
        <v>122</v>
      </c>
      <c r="F5" s="207" t="s">
        <v>162</v>
      </c>
      <c r="G5" s="207" t="s">
        <v>120</v>
      </c>
      <c r="H5" s="185" t="s">
        <v>15</v>
      </c>
      <c r="I5" s="186"/>
      <c r="J5" s="186"/>
      <c r="K5" s="186"/>
      <c r="L5" s="187"/>
      <c r="M5" s="167" t="s">
        <v>56</v>
      </c>
      <c r="N5" s="188" t="s">
        <v>14</v>
      </c>
      <c r="O5" s="189"/>
      <c r="P5" s="189"/>
      <c r="Q5" s="189"/>
      <c r="R5" s="190"/>
      <c r="S5" s="167" t="s">
        <v>57</v>
      </c>
      <c r="T5" s="191" t="s">
        <v>16</v>
      </c>
      <c r="U5" s="192"/>
      <c r="V5" s="192"/>
      <c r="W5" s="192"/>
      <c r="X5" s="192"/>
      <c r="Y5" s="192"/>
      <c r="Z5" s="192"/>
      <c r="AA5" s="193"/>
      <c r="AB5" s="167" t="s">
        <v>176</v>
      </c>
      <c r="AC5" s="194" t="s">
        <v>17</v>
      </c>
      <c r="AD5" s="195"/>
      <c r="AE5" s="195"/>
      <c r="AF5" s="195"/>
      <c r="AG5" s="196"/>
      <c r="AH5" s="168" t="s">
        <v>62</v>
      </c>
      <c r="AI5" s="197" t="s">
        <v>90</v>
      </c>
      <c r="AJ5" s="197"/>
      <c r="AK5" s="197"/>
      <c r="AL5" s="197"/>
      <c r="AM5" s="197"/>
      <c r="AN5" s="197"/>
      <c r="AO5" s="169" t="s">
        <v>100</v>
      </c>
      <c r="AP5" s="182" t="s">
        <v>165</v>
      </c>
      <c r="AQ5" s="184" t="s">
        <v>173</v>
      </c>
      <c r="AR5" s="184"/>
    </row>
    <row r="6" spans="1:44" ht="74.099999999999994" customHeight="1" x14ac:dyDescent="0.2">
      <c r="A6" s="175"/>
      <c r="B6" s="202"/>
      <c r="C6" s="204"/>
      <c r="D6" s="176"/>
      <c r="E6" s="176"/>
      <c r="F6" s="208"/>
      <c r="G6" s="208"/>
      <c r="H6" s="87" t="s">
        <v>18</v>
      </c>
      <c r="I6" s="87" t="s">
        <v>19</v>
      </c>
      <c r="J6" s="87" t="s">
        <v>169</v>
      </c>
      <c r="K6" s="88" t="s">
        <v>27</v>
      </c>
      <c r="L6" s="108" t="s">
        <v>120</v>
      </c>
      <c r="M6" s="166" t="s">
        <v>175</v>
      </c>
      <c r="N6" s="85" t="s">
        <v>24</v>
      </c>
      <c r="O6" s="85" t="s">
        <v>25</v>
      </c>
      <c r="P6" s="85" t="s">
        <v>26</v>
      </c>
      <c r="Q6" s="86" t="s">
        <v>27</v>
      </c>
      <c r="R6" s="108" t="s">
        <v>120</v>
      </c>
      <c r="S6" s="166" t="s">
        <v>175</v>
      </c>
      <c r="T6" s="81" t="s">
        <v>66</v>
      </c>
      <c r="U6" s="81" t="s">
        <v>67</v>
      </c>
      <c r="V6" s="81" t="s">
        <v>18</v>
      </c>
      <c r="W6" s="81" t="s">
        <v>68</v>
      </c>
      <c r="X6" s="81" t="s">
        <v>69</v>
      </c>
      <c r="Y6" s="81" t="s">
        <v>70</v>
      </c>
      <c r="Z6" s="82" t="s">
        <v>27</v>
      </c>
      <c r="AA6" s="116" t="s">
        <v>120</v>
      </c>
      <c r="AB6" s="166" t="s">
        <v>175</v>
      </c>
      <c r="AC6" s="83" t="s">
        <v>18</v>
      </c>
      <c r="AD6" s="83" t="s">
        <v>70</v>
      </c>
      <c r="AE6" s="83" t="s">
        <v>67</v>
      </c>
      <c r="AF6" s="84" t="s">
        <v>27</v>
      </c>
      <c r="AG6" s="100" t="s">
        <v>120</v>
      </c>
      <c r="AH6" s="166" t="s">
        <v>175</v>
      </c>
      <c r="AI6" s="89" t="s">
        <v>170</v>
      </c>
      <c r="AJ6" s="89" t="s">
        <v>38</v>
      </c>
      <c r="AK6" s="89" t="s">
        <v>96</v>
      </c>
      <c r="AL6" s="89" t="s">
        <v>97</v>
      </c>
      <c r="AM6" s="90" t="s">
        <v>27</v>
      </c>
      <c r="AN6" s="100" t="s">
        <v>120</v>
      </c>
      <c r="AO6" s="166" t="s">
        <v>175</v>
      </c>
      <c r="AP6" s="183"/>
      <c r="AQ6" s="183"/>
      <c r="AR6" s="183"/>
    </row>
    <row r="7" spans="1:44" ht="14.25" customHeight="1" x14ac:dyDescent="0.2">
      <c r="A7" s="71" t="s">
        <v>123</v>
      </c>
      <c r="B7" s="71" t="s">
        <v>124</v>
      </c>
      <c r="C7" s="71" t="s">
        <v>125</v>
      </c>
      <c r="D7" s="71" t="s">
        <v>126</v>
      </c>
      <c r="E7" s="71" t="s">
        <v>127</v>
      </c>
      <c r="F7" s="71" t="s">
        <v>128</v>
      </c>
      <c r="G7" s="71" t="s">
        <v>129</v>
      </c>
      <c r="H7" s="71" t="s">
        <v>130</v>
      </c>
      <c r="I7" s="71" t="s">
        <v>131</v>
      </c>
      <c r="J7" s="71" t="s">
        <v>132</v>
      </c>
      <c r="K7" s="125" t="s">
        <v>133</v>
      </c>
      <c r="L7" s="125" t="s">
        <v>134</v>
      </c>
      <c r="M7" s="145"/>
      <c r="N7" s="71" t="s">
        <v>135</v>
      </c>
      <c r="O7" s="71" t="s">
        <v>136</v>
      </c>
      <c r="P7" s="71" t="s">
        <v>137</v>
      </c>
      <c r="Q7" s="125" t="s">
        <v>138</v>
      </c>
      <c r="R7" s="71" t="s">
        <v>139</v>
      </c>
      <c r="S7" s="152"/>
      <c r="T7" s="71" t="s">
        <v>140</v>
      </c>
      <c r="U7" s="71" t="s">
        <v>141</v>
      </c>
      <c r="V7" s="71" t="s">
        <v>142</v>
      </c>
      <c r="W7" s="71" t="s">
        <v>143</v>
      </c>
      <c r="X7" s="71" t="s">
        <v>144</v>
      </c>
      <c r="Y7" s="71" t="s">
        <v>145</v>
      </c>
      <c r="Z7" s="125" t="s">
        <v>146</v>
      </c>
      <c r="AA7" s="71" t="s">
        <v>147</v>
      </c>
      <c r="AB7" s="152"/>
      <c r="AC7" s="71" t="s">
        <v>148</v>
      </c>
      <c r="AD7" s="71" t="s">
        <v>149</v>
      </c>
      <c r="AE7" s="71" t="s">
        <v>150</v>
      </c>
      <c r="AF7" s="125" t="s">
        <v>151</v>
      </c>
      <c r="AG7" s="71" t="s">
        <v>152</v>
      </c>
      <c r="AH7" s="152"/>
      <c r="AI7" s="71" t="s">
        <v>153</v>
      </c>
      <c r="AJ7" s="71" t="s">
        <v>154</v>
      </c>
      <c r="AK7" s="71" t="s">
        <v>155</v>
      </c>
      <c r="AL7" s="71" t="s">
        <v>156</v>
      </c>
      <c r="AM7" s="125" t="s">
        <v>157</v>
      </c>
      <c r="AN7" s="71" t="s">
        <v>158</v>
      </c>
      <c r="AO7" s="152"/>
      <c r="AP7" s="71" t="s">
        <v>159</v>
      </c>
      <c r="AQ7" s="71" t="s">
        <v>160</v>
      </c>
      <c r="AR7" s="71" t="s">
        <v>161</v>
      </c>
    </row>
    <row r="8" spans="1:44" ht="22.15" customHeight="1" x14ac:dyDescent="0.2">
      <c r="A8" s="45" t="s">
        <v>1</v>
      </c>
      <c r="B8" s="61"/>
      <c r="C8" s="62"/>
      <c r="D8" s="62"/>
      <c r="E8" s="62"/>
      <c r="F8" s="62"/>
      <c r="G8" s="62"/>
      <c r="H8" s="62"/>
      <c r="I8" s="62"/>
      <c r="J8" s="62"/>
      <c r="K8" s="62"/>
      <c r="L8" s="62"/>
      <c r="M8" s="146"/>
      <c r="N8" s="62"/>
      <c r="O8" s="62"/>
      <c r="P8" s="62"/>
      <c r="Q8" s="62"/>
      <c r="R8" s="62"/>
      <c r="S8" s="146"/>
      <c r="T8" s="62"/>
      <c r="U8" s="62"/>
      <c r="V8" s="62"/>
      <c r="W8" s="62"/>
      <c r="X8" s="62"/>
      <c r="Y8" s="62"/>
      <c r="Z8" s="62"/>
      <c r="AA8" s="62"/>
      <c r="AB8" s="146"/>
      <c r="AC8" s="62"/>
      <c r="AD8" s="62"/>
      <c r="AE8" s="62"/>
      <c r="AF8" s="62"/>
      <c r="AG8" s="62"/>
      <c r="AH8" s="146"/>
      <c r="AI8" s="62"/>
      <c r="AJ8" s="62"/>
      <c r="AK8" s="62"/>
      <c r="AL8" s="62"/>
      <c r="AM8" s="62"/>
      <c r="AN8" s="62"/>
      <c r="AO8" s="146"/>
      <c r="AP8" s="63"/>
      <c r="AQ8" s="35"/>
      <c r="AR8" s="35"/>
    </row>
    <row r="9" spans="1:44" ht="27" customHeight="1" x14ac:dyDescent="0.2">
      <c r="A9" s="6">
        <v>1</v>
      </c>
      <c r="B9" s="16" t="s">
        <v>2</v>
      </c>
      <c r="C9" s="9" t="s">
        <v>3</v>
      </c>
      <c r="D9" s="9">
        <v>3.5</v>
      </c>
      <c r="E9" s="9" t="s">
        <v>20</v>
      </c>
      <c r="F9" s="105" t="s">
        <v>102</v>
      </c>
      <c r="G9" s="106" t="s">
        <v>119</v>
      </c>
      <c r="H9" s="60">
        <v>4</v>
      </c>
      <c r="I9" s="60">
        <v>1</v>
      </c>
      <c r="J9" s="60">
        <v>1</v>
      </c>
      <c r="K9" s="25">
        <f>SUM(H9:J9)</f>
        <v>6</v>
      </c>
      <c r="L9" s="109"/>
      <c r="M9" s="147"/>
      <c r="N9" s="18">
        <v>0</v>
      </c>
      <c r="O9" s="18">
        <v>1</v>
      </c>
      <c r="P9" s="18">
        <v>0</v>
      </c>
      <c r="Q9" s="26">
        <f>SUM(N9:P9)</f>
        <v>1</v>
      </c>
      <c r="R9" s="112"/>
      <c r="S9" s="153">
        <v>1</v>
      </c>
      <c r="T9" s="21"/>
      <c r="U9" s="21"/>
      <c r="V9" s="21"/>
      <c r="W9" s="21"/>
      <c r="X9" s="21"/>
      <c r="Y9" s="21"/>
      <c r="Z9" s="66"/>
      <c r="AA9" s="102"/>
      <c r="AB9" s="158"/>
      <c r="AC9" s="74"/>
      <c r="AD9" s="74"/>
      <c r="AE9" s="74"/>
      <c r="AF9" s="135"/>
      <c r="AG9" s="74"/>
      <c r="AH9" s="158"/>
      <c r="AI9" s="91">
        <v>1</v>
      </c>
      <c r="AJ9" s="91"/>
      <c r="AK9" s="91"/>
      <c r="AL9" s="91"/>
      <c r="AM9" s="139">
        <f t="shared" ref="AM9:AM20" si="0">SUM(AF9:AK9)</f>
        <v>1</v>
      </c>
      <c r="AN9" s="101"/>
      <c r="AO9" s="165"/>
      <c r="AP9" s="70">
        <f>SUM(K9,Q9,Z9,AF9,AM9)</f>
        <v>8</v>
      </c>
      <c r="AQ9" s="143"/>
      <c r="AR9" s="143">
        <f>D9*AP9</f>
        <v>28</v>
      </c>
    </row>
    <row r="10" spans="1:44" ht="27" customHeight="1" x14ac:dyDescent="0.2">
      <c r="A10" s="6">
        <v>2</v>
      </c>
      <c r="B10" s="16" t="s">
        <v>2</v>
      </c>
      <c r="C10" s="9" t="s">
        <v>3</v>
      </c>
      <c r="D10" s="9">
        <v>8</v>
      </c>
      <c r="E10" s="9" t="s">
        <v>20</v>
      </c>
      <c r="F10" s="105" t="s">
        <v>103</v>
      </c>
      <c r="G10" s="106" t="s">
        <v>119</v>
      </c>
      <c r="H10" s="20"/>
      <c r="I10" s="20"/>
      <c r="J10" s="20"/>
      <c r="K10" s="25">
        <f>SUM(H10:J10)</f>
        <v>0</v>
      </c>
      <c r="L10" s="109"/>
      <c r="M10" s="147"/>
      <c r="N10" s="18">
        <v>3</v>
      </c>
      <c r="O10" s="18">
        <v>1</v>
      </c>
      <c r="P10" s="18">
        <v>1</v>
      </c>
      <c r="Q10" s="26">
        <f>SUM(N10:P10)</f>
        <v>5</v>
      </c>
      <c r="R10" s="112"/>
      <c r="S10" s="153">
        <v>3</v>
      </c>
      <c r="T10" s="21"/>
      <c r="U10" s="21"/>
      <c r="V10" s="21"/>
      <c r="W10" s="21"/>
      <c r="X10" s="21"/>
      <c r="Y10" s="21"/>
      <c r="Z10" s="66"/>
      <c r="AA10" s="112"/>
      <c r="AB10" s="153"/>
      <c r="AC10" s="74"/>
      <c r="AD10" s="74"/>
      <c r="AE10" s="74"/>
      <c r="AF10" s="135"/>
      <c r="AG10" s="102"/>
      <c r="AH10" s="158"/>
      <c r="AI10" s="91">
        <v>1</v>
      </c>
      <c r="AJ10" s="91">
        <v>5</v>
      </c>
      <c r="AK10" s="91">
        <v>5</v>
      </c>
      <c r="AL10" s="91">
        <v>5</v>
      </c>
      <c r="AM10" s="139">
        <v>16</v>
      </c>
      <c r="AN10" s="101">
        <v>7</v>
      </c>
      <c r="AO10" s="165"/>
      <c r="AP10" s="70">
        <f t="shared" ref="AP10:AP25" si="1">SUM(K10,Q10,Z10,AF10,AM10)</f>
        <v>21</v>
      </c>
      <c r="AQ10" s="143">
        <f t="shared" ref="AQ10:AQ22" si="2">SUM(L10,R10,AA10,AG10,AN10)</f>
        <v>7</v>
      </c>
      <c r="AR10" s="143">
        <f t="shared" ref="AR10:AR25" si="3">D10*AP10</f>
        <v>168</v>
      </c>
    </row>
    <row r="11" spans="1:44" ht="52.5" customHeight="1" x14ac:dyDescent="0.2">
      <c r="A11" s="6">
        <v>3</v>
      </c>
      <c r="B11" s="7" t="s">
        <v>111</v>
      </c>
      <c r="C11" s="9" t="s">
        <v>71</v>
      </c>
      <c r="D11" s="9">
        <v>10.7</v>
      </c>
      <c r="E11" s="9" t="s">
        <v>72</v>
      </c>
      <c r="F11" s="105" t="s">
        <v>88</v>
      </c>
      <c r="G11" s="106" t="s">
        <v>119</v>
      </c>
      <c r="H11" s="20"/>
      <c r="I11" s="20"/>
      <c r="J11" s="20"/>
      <c r="K11" s="25"/>
      <c r="L11" s="109"/>
      <c r="M11" s="147"/>
      <c r="N11" s="18"/>
      <c r="O11" s="18"/>
      <c r="P11" s="18"/>
      <c r="Q11" s="26">
        <f>SUM(N11:P11)</f>
        <v>0</v>
      </c>
      <c r="R11" s="112"/>
      <c r="S11" s="153"/>
      <c r="T11" s="21"/>
      <c r="U11" s="21"/>
      <c r="V11" s="21"/>
      <c r="W11" s="21"/>
      <c r="X11" s="21"/>
      <c r="Y11" s="21"/>
      <c r="Z11" s="66"/>
      <c r="AA11" s="112"/>
      <c r="AB11" s="153"/>
      <c r="AC11" s="74"/>
      <c r="AD11" s="74"/>
      <c r="AE11" s="74"/>
      <c r="AF11" s="135"/>
      <c r="AG11" s="102"/>
      <c r="AH11" s="158"/>
      <c r="AI11" s="91">
        <v>20</v>
      </c>
      <c r="AJ11" s="91"/>
      <c r="AK11" s="91">
        <v>60</v>
      </c>
      <c r="AL11" s="91">
        <v>80</v>
      </c>
      <c r="AM11" s="139">
        <v>160</v>
      </c>
      <c r="AN11" s="101"/>
      <c r="AO11" s="165">
        <v>2</v>
      </c>
      <c r="AP11" s="70">
        <f t="shared" si="1"/>
        <v>160</v>
      </c>
      <c r="AQ11" s="143"/>
      <c r="AR11" s="143">
        <f t="shared" si="3"/>
        <v>1712</v>
      </c>
    </row>
    <row r="12" spans="1:44" ht="52.5" customHeight="1" x14ac:dyDescent="0.2">
      <c r="A12" s="124">
        <v>4</v>
      </c>
      <c r="B12" s="7" t="s">
        <v>171</v>
      </c>
      <c r="C12" s="9" t="s">
        <v>172</v>
      </c>
      <c r="D12" s="9">
        <v>11.1</v>
      </c>
      <c r="E12" s="9" t="s">
        <v>72</v>
      </c>
      <c r="F12" s="105" t="s">
        <v>88</v>
      </c>
      <c r="G12" s="106" t="s">
        <v>119</v>
      </c>
      <c r="H12" s="20"/>
      <c r="I12" s="20"/>
      <c r="J12" s="20"/>
      <c r="K12" s="25"/>
      <c r="L12" s="109"/>
      <c r="M12" s="147"/>
      <c r="N12" s="18"/>
      <c r="O12" s="18"/>
      <c r="P12" s="18"/>
      <c r="Q12" s="26"/>
      <c r="R12" s="112"/>
      <c r="S12" s="153"/>
      <c r="T12" s="21"/>
      <c r="U12" s="21"/>
      <c r="V12" s="21"/>
      <c r="W12" s="21"/>
      <c r="X12" s="21"/>
      <c r="Y12" s="21"/>
      <c r="Z12" s="66"/>
      <c r="AA12" s="112"/>
      <c r="AB12" s="153"/>
      <c r="AC12" s="74"/>
      <c r="AD12" s="74"/>
      <c r="AE12" s="74"/>
      <c r="AF12" s="135"/>
      <c r="AG12" s="102"/>
      <c r="AH12" s="158"/>
      <c r="AI12" s="91"/>
      <c r="AJ12" s="91"/>
      <c r="AK12" s="91">
        <v>5</v>
      </c>
      <c r="AL12" s="91"/>
      <c r="AM12" s="139">
        <v>5</v>
      </c>
      <c r="AN12" s="101"/>
      <c r="AO12" s="165"/>
      <c r="AP12" s="70">
        <f t="shared" si="1"/>
        <v>5</v>
      </c>
      <c r="AQ12" s="143"/>
      <c r="AR12" s="143">
        <f t="shared" si="3"/>
        <v>55.5</v>
      </c>
    </row>
    <row r="13" spans="1:44" ht="51" customHeight="1" x14ac:dyDescent="0.2">
      <c r="A13" s="6">
        <v>5</v>
      </c>
      <c r="B13" s="16" t="s">
        <v>31</v>
      </c>
      <c r="C13" s="9" t="s">
        <v>32</v>
      </c>
      <c r="D13" s="9">
        <v>11.8</v>
      </c>
      <c r="E13" s="9" t="s">
        <v>21</v>
      </c>
      <c r="F13" s="105" t="s">
        <v>104</v>
      </c>
      <c r="G13" s="106" t="s">
        <v>119</v>
      </c>
      <c r="H13" s="20"/>
      <c r="I13" s="20"/>
      <c r="J13" s="20"/>
      <c r="K13" s="25"/>
      <c r="L13" s="109"/>
      <c r="M13" s="147"/>
      <c r="N13" s="18"/>
      <c r="O13" s="18"/>
      <c r="P13" s="18">
        <v>2</v>
      </c>
      <c r="Q13" s="26">
        <f>SUM(N13:P13)</f>
        <v>2</v>
      </c>
      <c r="R13" s="112"/>
      <c r="S13" s="153">
        <v>1</v>
      </c>
      <c r="T13" s="21"/>
      <c r="U13" s="21"/>
      <c r="V13" s="21"/>
      <c r="W13" s="21"/>
      <c r="X13" s="21"/>
      <c r="Y13" s="21"/>
      <c r="Z13" s="66"/>
      <c r="AA13" s="112"/>
      <c r="AB13" s="153"/>
      <c r="AC13" s="74"/>
      <c r="AD13" s="74"/>
      <c r="AE13" s="74"/>
      <c r="AF13" s="135"/>
      <c r="AG13" s="102"/>
      <c r="AH13" s="158"/>
      <c r="AI13" s="91"/>
      <c r="AJ13" s="91"/>
      <c r="AK13" s="91"/>
      <c r="AL13" s="91"/>
      <c r="AM13" s="139"/>
      <c r="AN13" s="101"/>
      <c r="AO13" s="165"/>
      <c r="AP13" s="70">
        <f t="shared" si="1"/>
        <v>2</v>
      </c>
      <c r="AQ13" s="143"/>
      <c r="AR13" s="143">
        <f t="shared" si="3"/>
        <v>23.6</v>
      </c>
    </row>
    <row r="14" spans="1:44" ht="60" customHeight="1" x14ac:dyDescent="0.2">
      <c r="A14" s="6">
        <v>6</v>
      </c>
      <c r="B14" s="7" t="s">
        <v>112</v>
      </c>
      <c r="C14" s="9" t="s">
        <v>92</v>
      </c>
      <c r="D14" s="9">
        <v>4.7</v>
      </c>
      <c r="E14" s="9" t="s">
        <v>21</v>
      </c>
      <c r="F14" s="105" t="s">
        <v>87</v>
      </c>
      <c r="G14" s="106" t="s">
        <v>119</v>
      </c>
      <c r="H14" s="20"/>
      <c r="I14" s="20"/>
      <c r="J14" s="20"/>
      <c r="K14" s="25">
        <f>SUM(H14:J14)</f>
        <v>0</v>
      </c>
      <c r="L14" s="109"/>
      <c r="M14" s="147"/>
      <c r="N14" s="18"/>
      <c r="O14" s="18"/>
      <c r="P14" s="18"/>
      <c r="Q14" s="26"/>
      <c r="R14" s="112"/>
      <c r="S14" s="153"/>
      <c r="T14" s="21">
        <v>2</v>
      </c>
      <c r="U14" s="21"/>
      <c r="V14" s="21"/>
      <c r="W14" s="21"/>
      <c r="X14" s="21"/>
      <c r="Y14" s="21"/>
      <c r="Z14" s="66">
        <f>SUM(T14:Y14)</f>
        <v>2</v>
      </c>
      <c r="AA14" s="112"/>
      <c r="AB14" s="153"/>
      <c r="AC14" s="74"/>
      <c r="AD14" s="74"/>
      <c r="AE14" s="74"/>
      <c r="AF14" s="135"/>
      <c r="AG14" s="102"/>
      <c r="AH14" s="158"/>
      <c r="AI14" s="91">
        <v>10</v>
      </c>
      <c r="AJ14" s="91"/>
      <c r="AK14" s="91">
        <v>280</v>
      </c>
      <c r="AL14" s="91"/>
      <c r="AM14" s="139">
        <f t="shared" si="0"/>
        <v>290</v>
      </c>
      <c r="AN14" s="101">
        <v>23</v>
      </c>
      <c r="AO14" s="165"/>
      <c r="AP14" s="70">
        <f t="shared" si="1"/>
        <v>292</v>
      </c>
      <c r="AQ14" s="143">
        <f t="shared" si="2"/>
        <v>23</v>
      </c>
      <c r="AR14" s="143">
        <f t="shared" si="3"/>
        <v>1372.4</v>
      </c>
    </row>
    <row r="15" spans="1:44" ht="57.95" customHeight="1" x14ac:dyDescent="0.2">
      <c r="A15" s="6">
        <v>7</v>
      </c>
      <c r="B15" s="7" t="s">
        <v>4</v>
      </c>
      <c r="C15" s="9" t="s">
        <v>91</v>
      </c>
      <c r="D15" s="9">
        <v>4.3</v>
      </c>
      <c r="E15" s="9" t="s">
        <v>21</v>
      </c>
      <c r="F15" s="105" t="s">
        <v>87</v>
      </c>
      <c r="G15" s="106" t="s">
        <v>119</v>
      </c>
      <c r="H15" s="20"/>
      <c r="I15" s="20"/>
      <c r="J15" s="20"/>
      <c r="K15" s="25"/>
      <c r="L15" s="109"/>
      <c r="M15" s="147"/>
      <c r="N15" s="18"/>
      <c r="O15" s="18"/>
      <c r="P15" s="18"/>
      <c r="Q15" s="26"/>
      <c r="R15" s="112"/>
      <c r="S15" s="153"/>
      <c r="T15" s="21">
        <v>1</v>
      </c>
      <c r="U15" s="21"/>
      <c r="V15" s="21"/>
      <c r="W15" s="21"/>
      <c r="X15" s="21"/>
      <c r="Y15" s="21"/>
      <c r="Z15" s="66">
        <f>SUM(T15:Y15)</f>
        <v>1</v>
      </c>
      <c r="AA15" s="112"/>
      <c r="AB15" s="153"/>
      <c r="AC15" s="74"/>
      <c r="AD15" s="74"/>
      <c r="AE15" s="74"/>
      <c r="AF15" s="135"/>
      <c r="AG15" s="102"/>
      <c r="AH15" s="158"/>
      <c r="AI15" s="91">
        <v>2</v>
      </c>
      <c r="AJ15" s="91"/>
      <c r="AK15" s="91"/>
      <c r="AL15" s="91"/>
      <c r="AM15" s="139">
        <v>2</v>
      </c>
      <c r="AN15" s="101"/>
      <c r="AO15" s="165"/>
      <c r="AP15" s="70">
        <f t="shared" si="1"/>
        <v>3</v>
      </c>
      <c r="AQ15" s="143"/>
      <c r="AR15" s="143">
        <f t="shared" si="3"/>
        <v>12.899999999999999</v>
      </c>
    </row>
    <row r="16" spans="1:44" ht="57.95" customHeight="1" x14ac:dyDescent="0.2">
      <c r="A16" s="6">
        <v>8</v>
      </c>
      <c r="B16" s="7" t="s">
        <v>4</v>
      </c>
      <c r="C16" s="9" t="s">
        <v>93</v>
      </c>
      <c r="D16" s="9">
        <v>10.7</v>
      </c>
      <c r="E16" s="9" t="s">
        <v>21</v>
      </c>
      <c r="F16" s="105" t="s">
        <v>88</v>
      </c>
      <c r="G16" s="106" t="s">
        <v>119</v>
      </c>
      <c r="H16" s="20">
        <v>1</v>
      </c>
      <c r="I16" s="20"/>
      <c r="J16" s="20">
        <v>1</v>
      </c>
      <c r="K16" s="25">
        <v>2</v>
      </c>
      <c r="L16" s="109"/>
      <c r="M16" s="147"/>
      <c r="N16" s="18"/>
      <c r="O16" s="18"/>
      <c r="P16" s="18"/>
      <c r="Q16" s="26"/>
      <c r="R16" s="112"/>
      <c r="S16" s="153"/>
      <c r="T16" s="21"/>
      <c r="U16" s="21"/>
      <c r="V16" s="21"/>
      <c r="W16" s="21"/>
      <c r="X16" s="21"/>
      <c r="Y16" s="21"/>
      <c r="Z16" s="66"/>
      <c r="AA16" s="112"/>
      <c r="AB16" s="153"/>
      <c r="AC16" s="74"/>
      <c r="AD16" s="74"/>
      <c r="AE16" s="74"/>
      <c r="AF16" s="135"/>
      <c r="AG16" s="102"/>
      <c r="AH16" s="158"/>
      <c r="AI16" s="91">
        <v>1</v>
      </c>
      <c r="AJ16" s="91">
        <v>6</v>
      </c>
      <c r="AK16" s="91"/>
      <c r="AL16" s="91"/>
      <c r="AM16" s="139">
        <f t="shared" si="0"/>
        <v>7</v>
      </c>
      <c r="AN16" s="101"/>
      <c r="AO16" s="165"/>
      <c r="AP16" s="70">
        <f t="shared" si="1"/>
        <v>9</v>
      </c>
      <c r="AQ16" s="143"/>
      <c r="AR16" s="143">
        <f t="shared" si="3"/>
        <v>96.3</v>
      </c>
    </row>
    <row r="17" spans="1:44" ht="48.95" customHeight="1" x14ac:dyDescent="0.2">
      <c r="A17" s="6">
        <v>9</v>
      </c>
      <c r="B17" s="7" t="s">
        <v>94</v>
      </c>
      <c r="C17" s="50" t="s">
        <v>109</v>
      </c>
      <c r="D17" s="9">
        <v>37.5</v>
      </c>
      <c r="E17" s="9" t="s">
        <v>20</v>
      </c>
      <c r="F17" s="105" t="s">
        <v>104</v>
      </c>
      <c r="G17" s="106" t="s">
        <v>119</v>
      </c>
      <c r="H17" s="20"/>
      <c r="I17" s="20"/>
      <c r="J17" s="20"/>
      <c r="K17" s="25"/>
      <c r="L17" s="109"/>
      <c r="M17" s="147"/>
      <c r="N17" s="18"/>
      <c r="O17" s="18"/>
      <c r="P17" s="18"/>
      <c r="Q17" s="26"/>
      <c r="R17" s="112"/>
      <c r="S17" s="153"/>
      <c r="T17" s="21"/>
      <c r="U17" s="21"/>
      <c r="V17" s="21"/>
      <c r="W17" s="21"/>
      <c r="X17" s="21"/>
      <c r="Y17" s="21"/>
      <c r="Z17" s="66"/>
      <c r="AA17" s="112"/>
      <c r="AB17" s="153"/>
      <c r="AC17" s="74"/>
      <c r="AD17" s="74"/>
      <c r="AE17" s="74"/>
      <c r="AF17" s="135"/>
      <c r="AG17" s="102"/>
      <c r="AH17" s="158"/>
      <c r="AI17" s="91">
        <v>5</v>
      </c>
      <c r="AJ17" s="91"/>
      <c r="AK17" s="91"/>
      <c r="AL17" s="91"/>
      <c r="AM17" s="139">
        <v>5</v>
      </c>
      <c r="AN17" s="101"/>
      <c r="AO17" s="165"/>
      <c r="AP17" s="70">
        <f t="shared" si="1"/>
        <v>5</v>
      </c>
      <c r="AQ17" s="143"/>
      <c r="AR17" s="143">
        <f t="shared" si="3"/>
        <v>187.5</v>
      </c>
    </row>
    <row r="18" spans="1:44" ht="75.75" customHeight="1" x14ac:dyDescent="0.2">
      <c r="A18" s="6">
        <v>10</v>
      </c>
      <c r="B18" s="16" t="s">
        <v>5</v>
      </c>
      <c r="C18" s="9" t="s">
        <v>30</v>
      </c>
      <c r="D18" s="9">
        <v>15</v>
      </c>
      <c r="E18" s="9" t="s">
        <v>20</v>
      </c>
      <c r="F18" s="105" t="s">
        <v>102</v>
      </c>
      <c r="G18" s="106" t="s">
        <v>119</v>
      </c>
      <c r="H18" s="20"/>
      <c r="I18" s="20"/>
      <c r="J18" s="20"/>
      <c r="K18" s="25">
        <f>SUM(H18:J18)</f>
        <v>0</v>
      </c>
      <c r="L18" s="109"/>
      <c r="M18" s="147"/>
      <c r="N18" s="18">
        <v>4</v>
      </c>
      <c r="O18" s="18">
        <v>3</v>
      </c>
      <c r="P18" s="18">
        <v>0</v>
      </c>
      <c r="Q18" s="26">
        <f>SUM(N18:P18)</f>
        <v>7</v>
      </c>
      <c r="R18" s="112"/>
      <c r="S18" s="153">
        <v>4</v>
      </c>
      <c r="T18" s="21"/>
      <c r="U18" s="21"/>
      <c r="V18" s="21"/>
      <c r="W18" s="21"/>
      <c r="X18" s="21"/>
      <c r="Y18" s="21"/>
      <c r="Z18" s="66"/>
      <c r="AA18" s="112"/>
      <c r="AB18" s="153"/>
      <c r="AC18" s="74"/>
      <c r="AD18" s="74"/>
      <c r="AE18" s="74"/>
      <c r="AF18" s="135"/>
      <c r="AG18" s="102"/>
      <c r="AH18" s="158"/>
      <c r="AI18" s="91"/>
      <c r="AJ18" s="91"/>
      <c r="AK18" s="91"/>
      <c r="AL18" s="91"/>
      <c r="AM18" s="139"/>
      <c r="AN18" s="101"/>
      <c r="AO18" s="165"/>
      <c r="AP18" s="70">
        <f t="shared" si="1"/>
        <v>7</v>
      </c>
      <c r="AQ18" s="143"/>
      <c r="AR18" s="143">
        <f t="shared" si="3"/>
        <v>105</v>
      </c>
    </row>
    <row r="19" spans="1:44" ht="29.45" customHeight="1" x14ac:dyDescent="0.2">
      <c r="A19" s="6">
        <v>11</v>
      </c>
      <c r="B19" s="97" t="s">
        <v>5</v>
      </c>
      <c r="C19" s="50" t="s">
        <v>30</v>
      </c>
      <c r="D19" s="9">
        <v>30</v>
      </c>
      <c r="E19" s="9" t="s">
        <v>20</v>
      </c>
      <c r="F19" s="107" t="s">
        <v>105</v>
      </c>
      <c r="G19" s="106" t="s">
        <v>119</v>
      </c>
      <c r="H19" s="51"/>
      <c r="I19" s="51"/>
      <c r="J19" s="51"/>
      <c r="K19" s="52"/>
      <c r="L19" s="110"/>
      <c r="M19" s="148"/>
      <c r="N19" s="53"/>
      <c r="O19" s="53"/>
      <c r="P19" s="53">
        <v>2</v>
      </c>
      <c r="Q19" s="26">
        <f>SUM(N19:P19)</f>
        <v>2</v>
      </c>
      <c r="R19" s="113"/>
      <c r="S19" s="154">
        <v>1</v>
      </c>
      <c r="T19" s="54"/>
      <c r="U19" s="54"/>
      <c r="V19" s="54"/>
      <c r="W19" s="54"/>
      <c r="X19" s="54"/>
      <c r="Y19" s="54"/>
      <c r="Z19" s="66"/>
      <c r="AA19" s="113"/>
      <c r="AB19" s="154"/>
      <c r="AC19" s="75"/>
      <c r="AD19" s="75"/>
      <c r="AE19" s="75"/>
      <c r="AF19" s="136"/>
      <c r="AG19" s="118"/>
      <c r="AH19" s="161"/>
      <c r="AI19" s="92"/>
      <c r="AJ19" s="92"/>
      <c r="AK19" s="92"/>
      <c r="AL19" s="92"/>
      <c r="AM19" s="139"/>
      <c r="AN19" s="101"/>
      <c r="AO19" s="165"/>
      <c r="AP19" s="70">
        <f t="shared" si="1"/>
        <v>2</v>
      </c>
      <c r="AQ19" s="143"/>
      <c r="AR19" s="143">
        <f t="shared" si="3"/>
        <v>60</v>
      </c>
    </row>
    <row r="20" spans="1:44" ht="33.950000000000003" customHeight="1" x14ac:dyDescent="0.2">
      <c r="A20" s="6">
        <v>12</v>
      </c>
      <c r="B20" s="7" t="s">
        <v>5</v>
      </c>
      <c r="C20" s="9" t="s">
        <v>30</v>
      </c>
      <c r="D20" s="9">
        <v>37.5</v>
      </c>
      <c r="E20" s="9" t="s">
        <v>20</v>
      </c>
      <c r="F20" s="105" t="s">
        <v>104</v>
      </c>
      <c r="G20" s="106" t="s">
        <v>119</v>
      </c>
      <c r="H20" s="20">
        <v>8</v>
      </c>
      <c r="I20" s="20">
        <v>8</v>
      </c>
      <c r="J20" s="20">
        <v>6</v>
      </c>
      <c r="K20" s="25">
        <f>SUM(H20:J20)</f>
        <v>22</v>
      </c>
      <c r="L20" s="109"/>
      <c r="M20" s="147"/>
      <c r="N20" s="18">
        <v>7</v>
      </c>
      <c r="O20" s="18">
        <v>2</v>
      </c>
      <c r="P20" s="18">
        <v>0</v>
      </c>
      <c r="Q20" s="26">
        <f>SUM(N20:P20)</f>
        <v>9</v>
      </c>
      <c r="R20" s="112"/>
      <c r="S20" s="153">
        <v>6</v>
      </c>
      <c r="T20" s="21"/>
      <c r="U20" s="21">
        <v>1</v>
      </c>
      <c r="V20" s="21">
        <v>1</v>
      </c>
      <c r="W20" s="21"/>
      <c r="X20" s="21">
        <v>1</v>
      </c>
      <c r="Y20" s="21"/>
      <c r="Z20" s="66">
        <f>SUM(T20:Y20)</f>
        <v>3</v>
      </c>
      <c r="AA20" s="112"/>
      <c r="AB20" s="170"/>
      <c r="AC20" s="74"/>
      <c r="AD20" s="74"/>
      <c r="AE20" s="74"/>
      <c r="AF20" s="135"/>
      <c r="AG20" s="102"/>
      <c r="AH20" s="158"/>
      <c r="AI20" s="91">
        <v>1</v>
      </c>
      <c r="AJ20" s="91"/>
      <c r="AK20" s="91">
        <v>280</v>
      </c>
      <c r="AL20" s="91"/>
      <c r="AM20" s="140">
        <f t="shared" si="0"/>
        <v>281</v>
      </c>
      <c r="AN20" s="102">
        <v>30</v>
      </c>
      <c r="AO20" s="165"/>
      <c r="AP20" s="70">
        <f t="shared" si="1"/>
        <v>315</v>
      </c>
      <c r="AQ20" s="143">
        <f t="shared" si="2"/>
        <v>30</v>
      </c>
      <c r="AR20" s="143">
        <f t="shared" si="3"/>
        <v>11812.5</v>
      </c>
    </row>
    <row r="21" spans="1:44" ht="36" customHeight="1" x14ac:dyDescent="0.2">
      <c r="A21" s="6">
        <v>13</v>
      </c>
      <c r="B21" s="42" t="s">
        <v>6</v>
      </c>
      <c r="C21" s="55" t="s">
        <v>7</v>
      </c>
      <c r="D21" s="55">
        <v>4.3</v>
      </c>
      <c r="E21" s="43" t="s">
        <v>21</v>
      </c>
      <c r="F21" s="106" t="s">
        <v>87</v>
      </c>
      <c r="G21" s="106" t="s">
        <v>119</v>
      </c>
      <c r="H21" s="56">
        <v>21</v>
      </c>
      <c r="I21" s="56">
        <v>32</v>
      </c>
      <c r="J21" s="56">
        <v>20</v>
      </c>
      <c r="K21" s="57">
        <f>SUM(H21:J21)</f>
        <v>73</v>
      </c>
      <c r="L21" s="111"/>
      <c r="M21" s="149"/>
      <c r="N21" s="58">
        <v>0</v>
      </c>
      <c r="O21" s="58">
        <v>2</v>
      </c>
      <c r="P21" s="58">
        <v>0</v>
      </c>
      <c r="Q21" s="59">
        <f>SUM(N21:P21)</f>
        <v>2</v>
      </c>
      <c r="R21" s="114"/>
      <c r="S21" s="155">
        <v>2</v>
      </c>
      <c r="T21" s="64">
        <v>12</v>
      </c>
      <c r="U21" s="64">
        <v>43</v>
      </c>
      <c r="V21" s="64"/>
      <c r="W21" s="64"/>
      <c r="X21" s="64"/>
      <c r="Y21" s="64"/>
      <c r="Z21" s="133">
        <f>SUM(T21:Y21)</f>
        <v>55</v>
      </c>
      <c r="AA21" s="104"/>
      <c r="AB21" s="171">
        <v>6</v>
      </c>
      <c r="AC21" s="76"/>
      <c r="AD21" s="76"/>
      <c r="AE21" s="76"/>
      <c r="AF21" s="137"/>
      <c r="AG21" s="103"/>
      <c r="AH21" s="162"/>
      <c r="AI21" s="93"/>
      <c r="AJ21" s="93"/>
      <c r="AK21" s="93"/>
      <c r="AL21" s="93"/>
      <c r="AM21" s="141"/>
      <c r="AN21" s="103"/>
      <c r="AO21" s="162"/>
      <c r="AP21" s="70">
        <f t="shared" si="1"/>
        <v>130</v>
      </c>
      <c r="AQ21" s="143"/>
      <c r="AR21" s="143">
        <f t="shared" si="3"/>
        <v>559</v>
      </c>
    </row>
    <row r="22" spans="1:44" ht="37.5" customHeight="1" x14ac:dyDescent="0.2">
      <c r="A22" s="6">
        <v>14</v>
      </c>
      <c r="B22" s="7" t="s">
        <v>6</v>
      </c>
      <c r="C22" s="9" t="s">
        <v>7</v>
      </c>
      <c r="D22" s="9">
        <v>10.7</v>
      </c>
      <c r="E22" s="9" t="s">
        <v>21</v>
      </c>
      <c r="F22" s="105" t="s">
        <v>88</v>
      </c>
      <c r="G22" s="106" t="s">
        <v>119</v>
      </c>
      <c r="H22" s="9">
        <v>187</v>
      </c>
      <c r="I22" s="9">
        <v>168</v>
      </c>
      <c r="J22" s="9">
        <v>146</v>
      </c>
      <c r="K22" s="7">
        <f>SUM(H22:J22)</f>
        <v>501</v>
      </c>
      <c r="L22" s="109"/>
      <c r="M22" s="147">
        <v>60</v>
      </c>
      <c r="N22" s="24">
        <v>18</v>
      </c>
      <c r="O22" s="24">
        <v>16</v>
      </c>
      <c r="P22" s="24">
        <v>6</v>
      </c>
      <c r="Q22" s="27">
        <f>SUM(N22:P22)</f>
        <v>40</v>
      </c>
      <c r="R22" s="115"/>
      <c r="S22" s="156">
        <v>24</v>
      </c>
      <c r="T22" s="21"/>
      <c r="U22" s="21"/>
      <c r="V22" s="21">
        <v>23</v>
      </c>
      <c r="W22" s="21">
        <v>2</v>
      </c>
      <c r="X22" s="21">
        <v>5</v>
      </c>
      <c r="Y22" s="21">
        <v>3</v>
      </c>
      <c r="Z22" s="134">
        <f>SUM(T22:Y22)</f>
        <v>33</v>
      </c>
      <c r="AA22" s="117"/>
      <c r="AB22" s="172">
        <v>6</v>
      </c>
      <c r="AC22" s="74"/>
      <c r="AD22" s="74"/>
      <c r="AE22" s="74"/>
      <c r="AF22" s="135"/>
      <c r="AG22" s="102"/>
      <c r="AH22" s="158"/>
      <c r="AI22" s="91">
        <v>75</v>
      </c>
      <c r="AJ22" s="91">
        <v>3</v>
      </c>
      <c r="AK22" s="91">
        <v>1350</v>
      </c>
      <c r="AL22" s="91">
        <v>80</v>
      </c>
      <c r="AM22" s="142">
        <v>1508</v>
      </c>
      <c r="AN22" s="104">
        <v>42</v>
      </c>
      <c r="AO22" s="159">
        <v>36</v>
      </c>
      <c r="AP22" s="70">
        <f t="shared" si="1"/>
        <v>2082</v>
      </c>
      <c r="AQ22" s="143">
        <f t="shared" si="2"/>
        <v>42</v>
      </c>
      <c r="AR22" s="143">
        <f t="shared" si="3"/>
        <v>22277.399999999998</v>
      </c>
    </row>
    <row r="23" spans="1:44" ht="37.5" customHeight="1" x14ac:dyDescent="0.2">
      <c r="A23" s="6">
        <v>15</v>
      </c>
      <c r="B23" s="7" t="s">
        <v>98</v>
      </c>
      <c r="C23" s="9" t="s">
        <v>7</v>
      </c>
      <c r="D23" s="9">
        <v>128.19999999999999</v>
      </c>
      <c r="E23" s="9" t="s">
        <v>21</v>
      </c>
      <c r="F23" s="105" t="s">
        <v>99</v>
      </c>
      <c r="G23" s="106" t="s">
        <v>119</v>
      </c>
      <c r="H23" s="9"/>
      <c r="I23" s="9"/>
      <c r="J23" s="9"/>
      <c r="K23" s="7"/>
      <c r="L23" s="109"/>
      <c r="M23" s="147"/>
      <c r="N23" s="24"/>
      <c r="O23" s="24"/>
      <c r="P23" s="24"/>
      <c r="Q23" s="27"/>
      <c r="R23" s="115"/>
      <c r="S23" s="156"/>
      <c r="T23" s="21"/>
      <c r="U23" s="21"/>
      <c r="V23" s="21"/>
      <c r="W23" s="21"/>
      <c r="X23" s="21"/>
      <c r="Y23" s="21"/>
      <c r="Z23" s="134"/>
      <c r="AA23" s="117"/>
      <c r="AB23" s="160"/>
      <c r="AC23" s="74"/>
      <c r="AD23" s="74"/>
      <c r="AE23" s="74"/>
      <c r="AF23" s="135"/>
      <c r="AG23" s="102"/>
      <c r="AH23" s="158"/>
      <c r="AI23" s="91"/>
      <c r="AJ23" s="91"/>
      <c r="AK23" s="91">
        <v>150</v>
      </c>
      <c r="AL23" s="91"/>
      <c r="AM23" s="142">
        <v>150</v>
      </c>
      <c r="AN23" s="104"/>
      <c r="AO23" s="159"/>
      <c r="AP23" s="70">
        <f t="shared" si="1"/>
        <v>150</v>
      </c>
      <c r="AQ23" s="143"/>
      <c r="AR23" s="143">
        <f t="shared" si="3"/>
        <v>19230</v>
      </c>
    </row>
    <row r="24" spans="1:44" ht="27.75" customHeight="1" x14ac:dyDescent="0.2">
      <c r="A24" s="6">
        <v>16</v>
      </c>
      <c r="B24" s="7" t="s">
        <v>8</v>
      </c>
      <c r="C24" s="9" t="s">
        <v>9</v>
      </c>
      <c r="D24" s="9">
        <v>3.8</v>
      </c>
      <c r="E24" s="10" t="s">
        <v>21</v>
      </c>
      <c r="F24" s="105" t="s">
        <v>87</v>
      </c>
      <c r="G24" s="106" t="s">
        <v>119</v>
      </c>
      <c r="H24" s="22"/>
      <c r="I24" s="22"/>
      <c r="J24" s="22">
        <v>1</v>
      </c>
      <c r="K24" s="7">
        <f>SUM(H24:J24)</f>
        <v>1</v>
      </c>
      <c r="L24" s="109"/>
      <c r="M24" s="147">
        <v>12</v>
      </c>
      <c r="N24" s="23"/>
      <c r="O24" s="23"/>
      <c r="P24" s="23"/>
      <c r="Q24" s="27">
        <f>SUM(N24:P24)</f>
        <v>0</v>
      </c>
      <c r="R24" s="115"/>
      <c r="S24" s="156"/>
      <c r="T24" s="65"/>
      <c r="U24" s="65"/>
      <c r="V24" s="65"/>
      <c r="W24" s="65"/>
      <c r="X24" s="65"/>
      <c r="Y24" s="65"/>
      <c r="Z24" s="134">
        <f>SUM(T24:Y24)</f>
        <v>0</v>
      </c>
      <c r="AA24" s="117"/>
      <c r="AB24" s="160"/>
      <c r="AC24" s="77"/>
      <c r="AD24" s="77"/>
      <c r="AE24" s="77"/>
      <c r="AF24" s="138"/>
      <c r="AG24" s="119"/>
      <c r="AH24" s="163"/>
      <c r="AI24" s="94"/>
      <c r="AJ24" s="94"/>
      <c r="AK24" s="94"/>
      <c r="AL24" s="94"/>
      <c r="AM24" s="141"/>
      <c r="AN24" s="103"/>
      <c r="AO24" s="162"/>
      <c r="AP24" s="70">
        <f t="shared" si="1"/>
        <v>1</v>
      </c>
      <c r="AQ24" s="143"/>
      <c r="AR24" s="143">
        <f t="shared" si="3"/>
        <v>3.8</v>
      </c>
    </row>
    <row r="25" spans="1:44" ht="37.5" customHeight="1" x14ac:dyDescent="0.2">
      <c r="A25" s="6">
        <v>17</v>
      </c>
      <c r="B25" s="7" t="s">
        <v>8</v>
      </c>
      <c r="C25" s="9" t="s">
        <v>9</v>
      </c>
      <c r="D25" s="9">
        <v>10</v>
      </c>
      <c r="E25" s="9" t="s">
        <v>21</v>
      </c>
      <c r="F25" s="105" t="s">
        <v>88</v>
      </c>
      <c r="G25" s="106" t="s">
        <v>119</v>
      </c>
      <c r="H25" s="9"/>
      <c r="I25" s="9"/>
      <c r="J25" s="9"/>
      <c r="K25" s="7"/>
      <c r="L25" s="109"/>
      <c r="M25" s="147"/>
      <c r="N25" s="24">
        <v>195</v>
      </c>
      <c r="O25" s="24">
        <v>1</v>
      </c>
      <c r="P25" s="24">
        <v>0</v>
      </c>
      <c r="Q25" s="27">
        <f>SUM(N25:P25)</f>
        <v>196</v>
      </c>
      <c r="R25" s="115"/>
      <c r="S25" s="156">
        <v>68</v>
      </c>
      <c r="T25" s="21"/>
      <c r="U25" s="21"/>
      <c r="V25" s="21"/>
      <c r="W25" s="21"/>
      <c r="X25" s="21"/>
      <c r="Y25" s="21"/>
      <c r="Z25" s="134">
        <f>SUM(T25:Y25)</f>
        <v>0</v>
      </c>
      <c r="AA25" s="117"/>
      <c r="AB25" s="160"/>
      <c r="AC25" s="74"/>
      <c r="AD25" s="74"/>
      <c r="AE25" s="74"/>
      <c r="AF25" s="135"/>
      <c r="AG25" s="102"/>
      <c r="AH25" s="158"/>
      <c r="AI25" s="91">
        <v>3</v>
      </c>
      <c r="AJ25" s="91"/>
      <c r="AK25" s="91"/>
      <c r="AL25" s="91">
        <v>3</v>
      </c>
      <c r="AM25" s="141">
        <v>6</v>
      </c>
      <c r="AN25" s="103"/>
      <c r="AO25" s="162"/>
      <c r="AP25" s="70">
        <f t="shared" si="1"/>
        <v>202</v>
      </c>
      <c r="AQ25" s="143"/>
      <c r="AR25" s="143">
        <f t="shared" si="3"/>
        <v>2020</v>
      </c>
    </row>
    <row r="26" spans="1:44" ht="20.45" customHeight="1" x14ac:dyDescent="0.2">
      <c r="A26" s="45" t="s">
        <v>101</v>
      </c>
      <c r="B26" s="46"/>
      <c r="C26" s="47"/>
      <c r="D26" s="48"/>
      <c r="E26" s="47"/>
      <c r="F26" s="47"/>
      <c r="G26" s="47"/>
      <c r="H26" s="47"/>
      <c r="I26" s="47"/>
      <c r="J26" s="47"/>
      <c r="K26" s="126"/>
      <c r="L26" s="126"/>
      <c r="M26" s="150"/>
      <c r="N26" s="47"/>
      <c r="O26" s="47"/>
      <c r="P26" s="47"/>
      <c r="Q26" s="126"/>
      <c r="R26" s="47"/>
      <c r="S26" s="157"/>
      <c r="T26" s="47"/>
      <c r="U26" s="47"/>
      <c r="V26" s="47"/>
      <c r="W26" s="47"/>
      <c r="X26" s="47"/>
      <c r="Y26" s="47"/>
      <c r="Z26" s="126"/>
      <c r="AA26" s="47"/>
      <c r="AB26" s="157"/>
      <c r="AC26" s="47"/>
      <c r="AD26" s="47"/>
      <c r="AE26" s="47"/>
      <c r="AF26" s="126"/>
      <c r="AG26" s="47"/>
      <c r="AH26" s="157"/>
      <c r="AI26" s="47"/>
      <c r="AJ26" s="47"/>
      <c r="AK26" s="47"/>
      <c r="AL26" s="47"/>
      <c r="AM26" s="126"/>
      <c r="AN26" s="47"/>
      <c r="AO26" s="157"/>
      <c r="AP26" s="49"/>
      <c r="AQ26" s="35"/>
      <c r="AR26" s="96"/>
    </row>
    <row r="27" spans="1:44" s="17" customFormat="1" ht="39.6" customHeight="1" x14ac:dyDescent="0.2">
      <c r="A27" s="19">
        <v>1</v>
      </c>
      <c r="B27" s="16" t="s">
        <v>28</v>
      </c>
      <c r="C27" s="9" t="s">
        <v>29</v>
      </c>
      <c r="D27" s="9">
        <v>2</v>
      </c>
      <c r="E27" s="9" t="s">
        <v>20</v>
      </c>
      <c r="F27" s="105" t="s">
        <v>106</v>
      </c>
      <c r="G27" s="105" t="s">
        <v>119</v>
      </c>
      <c r="H27" s="8"/>
      <c r="I27" s="8"/>
      <c r="J27" s="8"/>
      <c r="K27" s="132"/>
      <c r="L27" s="127"/>
      <c r="M27" s="151"/>
      <c r="N27" s="18">
        <v>4</v>
      </c>
      <c r="O27" s="18">
        <v>18</v>
      </c>
      <c r="P27" s="18">
        <v>16</v>
      </c>
      <c r="Q27" s="26">
        <f>SUM(N27:P27)</f>
        <v>38</v>
      </c>
      <c r="R27" s="102"/>
      <c r="S27" s="158">
        <v>16</v>
      </c>
      <c r="T27" s="21"/>
      <c r="U27" s="21"/>
      <c r="V27" s="21"/>
      <c r="W27" s="21"/>
      <c r="X27" s="21"/>
      <c r="Y27" s="21"/>
      <c r="Z27" s="66">
        <f>SUM(T27:Y27)</f>
        <v>0</v>
      </c>
      <c r="AA27" s="102"/>
      <c r="AB27" s="158"/>
      <c r="AC27" s="74"/>
      <c r="AD27" s="74"/>
      <c r="AE27" s="74"/>
      <c r="AF27" s="135">
        <f>SUM(AC27:AE27)</f>
        <v>0</v>
      </c>
      <c r="AG27" s="102"/>
      <c r="AH27" s="158"/>
      <c r="AI27" s="91"/>
      <c r="AJ27" s="91"/>
      <c r="AK27" s="91"/>
      <c r="AL27" s="91"/>
      <c r="AM27" s="140">
        <f t="shared" ref="AM27:AM34" si="4">SUM(AF27:AK27)</f>
        <v>0</v>
      </c>
      <c r="AN27" s="103"/>
      <c r="AO27" s="162"/>
      <c r="AP27" s="44">
        <f>SUM(K27,Q27,Z27,AF27,AM27)</f>
        <v>38</v>
      </c>
      <c r="AQ27" s="144"/>
      <c r="AR27" s="143">
        <f>D27*AP27</f>
        <v>76</v>
      </c>
    </row>
    <row r="28" spans="1:44" s="17" customFormat="1" ht="42.95" customHeight="1" x14ac:dyDescent="0.2">
      <c r="A28" s="19">
        <v>2</v>
      </c>
      <c r="B28" s="16" t="s">
        <v>28</v>
      </c>
      <c r="C28" s="9" t="s">
        <v>29</v>
      </c>
      <c r="D28" s="9">
        <v>11</v>
      </c>
      <c r="E28" s="9" t="s">
        <v>20</v>
      </c>
      <c r="F28" s="105" t="s">
        <v>107</v>
      </c>
      <c r="G28" s="105" t="s">
        <v>119</v>
      </c>
      <c r="H28" s="8"/>
      <c r="I28" s="8"/>
      <c r="J28" s="8"/>
      <c r="K28" s="132"/>
      <c r="L28" s="127"/>
      <c r="M28" s="151"/>
      <c r="N28" s="18">
        <v>16</v>
      </c>
      <c r="O28" s="18">
        <v>0</v>
      </c>
      <c r="P28" s="18">
        <v>0</v>
      </c>
      <c r="Q28" s="26">
        <f>SUM(N28:P28)</f>
        <v>16</v>
      </c>
      <c r="R28" s="102"/>
      <c r="S28" s="158">
        <v>2</v>
      </c>
      <c r="T28" s="21"/>
      <c r="U28" s="21"/>
      <c r="V28" s="21"/>
      <c r="W28" s="21"/>
      <c r="X28" s="21"/>
      <c r="Y28" s="21"/>
      <c r="Z28" s="66">
        <f>SUM(T28:Y28)</f>
        <v>0</v>
      </c>
      <c r="AA28" s="102"/>
      <c r="AB28" s="158"/>
      <c r="AC28" s="74"/>
      <c r="AD28" s="74"/>
      <c r="AE28" s="74"/>
      <c r="AF28" s="135">
        <f>SUM(AC28:AE28)</f>
        <v>0</v>
      </c>
      <c r="AG28" s="102"/>
      <c r="AH28" s="158"/>
      <c r="AI28" s="91">
        <v>6</v>
      </c>
      <c r="AJ28" s="91">
        <v>15</v>
      </c>
      <c r="AK28" s="91"/>
      <c r="AL28" s="91"/>
      <c r="AM28" s="140">
        <f t="shared" si="4"/>
        <v>21</v>
      </c>
      <c r="AN28" s="103"/>
      <c r="AO28" s="162"/>
      <c r="AP28" s="44">
        <f t="shared" ref="AP28:AP34" si="5">SUM(K28,Q28,Z28,AF28,AM28)</f>
        <v>37</v>
      </c>
      <c r="AQ28" s="144"/>
      <c r="AR28" s="143">
        <f t="shared" ref="AR28:AR34" si="6">D28*AP28</f>
        <v>407</v>
      </c>
    </row>
    <row r="29" spans="1:44" ht="39.950000000000003" customHeight="1" x14ac:dyDescent="0.2">
      <c r="A29" s="19">
        <v>3</v>
      </c>
      <c r="B29" s="16" t="s">
        <v>28</v>
      </c>
      <c r="C29" s="9" t="s">
        <v>29</v>
      </c>
      <c r="D29" s="9">
        <v>21</v>
      </c>
      <c r="E29" s="9" t="s">
        <v>20</v>
      </c>
      <c r="F29" s="105" t="s">
        <v>104</v>
      </c>
      <c r="G29" s="105" t="s">
        <v>119</v>
      </c>
      <c r="H29" s="8"/>
      <c r="I29" s="8"/>
      <c r="J29" s="8"/>
      <c r="K29" s="132"/>
      <c r="L29" s="127"/>
      <c r="M29" s="151"/>
      <c r="N29" s="18">
        <v>7</v>
      </c>
      <c r="O29" s="18">
        <v>0</v>
      </c>
      <c r="P29" s="18">
        <v>3</v>
      </c>
      <c r="Q29" s="26">
        <f>SUM(N29:P29)</f>
        <v>10</v>
      </c>
      <c r="R29" s="102"/>
      <c r="S29" s="158">
        <v>6</v>
      </c>
      <c r="T29" s="21"/>
      <c r="U29" s="21"/>
      <c r="V29" s="21"/>
      <c r="W29" s="21"/>
      <c r="X29" s="21"/>
      <c r="Y29" s="21"/>
      <c r="Z29" s="66">
        <f>SUM(T29:Y29)</f>
        <v>0</v>
      </c>
      <c r="AA29" s="102"/>
      <c r="AB29" s="158"/>
      <c r="AC29" s="74">
        <v>4</v>
      </c>
      <c r="AD29" s="74">
        <v>4</v>
      </c>
      <c r="AE29" s="74">
        <v>4</v>
      </c>
      <c r="AF29" s="135">
        <f>SUM(AC29:AE29)</f>
        <v>12</v>
      </c>
      <c r="AG29" s="102"/>
      <c r="AH29" s="158"/>
      <c r="AI29" s="91">
        <v>35</v>
      </c>
      <c r="AJ29" s="91"/>
      <c r="AK29" s="91"/>
      <c r="AL29" s="91">
        <v>30</v>
      </c>
      <c r="AM29" s="140">
        <v>65</v>
      </c>
      <c r="AN29" s="103"/>
      <c r="AO29" s="162"/>
      <c r="AP29" s="44">
        <f t="shared" si="5"/>
        <v>87</v>
      </c>
      <c r="AQ29" s="144"/>
      <c r="AR29" s="143">
        <f t="shared" si="6"/>
        <v>1827</v>
      </c>
    </row>
    <row r="30" spans="1:44" ht="42.95" customHeight="1" x14ac:dyDescent="0.2">
      <c r="A30" s="19">
        <v>4</v>
      </c>
      <c r="B30" s="16" t="s">
        <v>28</v>
      </c>
      <c r="C30" s="9" t="s">
        <v>29</v>
      </c>
      <c r="D30" s="9">
        <v>19</v>
      </c>
      <c r="E30" s="9" t="s">
        <v>20</v>
      </c>
      <c r="F30" s="105" t="s">
        <v>108</v>
      </c>
      <c r="G30" s="105" t="s">
        <v>119</v>
      </c>
      <c r="H30" s="8"/>
      <c r="I30" s="8"/>
      <c r="J30" s="8"/>
      <c r="K30" s="132"/>
      <c r="L30" s="127"/>
      <c r="M30" s="151"/>
      <c r="N30" s="18"/>
      <c r="O30" s="18"/>
      <c r="P30" s="18"/>
      <c r="Q30" s="26"/>
      <c r="R30" s="102"/>
      <c r="S30" s="158"/>
      <c r="T30" s="21"/>
      <c r="U30" s="21"/>
      <c r="V30" s="21"/>
      <c r="W30" s="21"/>
      <c r="X30" s="21"/>
      <c r="Y30" s="21"/>
      <c r="Z30" s="66"/>
      <c r="AA30" s="102"/>
      <c r="AB30" s="158"/>
      <c r="AC30" s="74"/>
      <c r="AD30" s="74"/>
      <c r="AE30" s="74"/>
      <c r="AF30" s="135"/>
      <c r="AG30" s="102"/>
      <c r="AH30" s="158"/>
      <c r="AI30" s="91"/>
      <c r="AJ30" s="91">
        <v>5</v>
      </c>
      <c r="AK30" s="91">
        <v>280</v>
      </c>
      <c r="AL30" s="91"/>
      <c r="AM30" s="140">
        <f t="shared" si="4"/>
        <v>285</v>
      </c>
      <c r="AN30" s="104">
        <v>4</v>
      </c>
      <c r="AO30" s="159">
        <v>5</v>
      </c>
      <c r="AP30" s="44">
        <f t="shared" si="5"/>
        <v>285</v>
      </c>
      <c r="AQ30" s="144">
        <f t="shared" ref="AQ30" si="7">SUM(L30,R30,AA30,AG30,AN30)</f>
        <v>4</v>
      </c>
      <c r="AR30" s="143">
        <f t="shared" si="6"/>
        <v>5415</v>
      </c>
    </row>
    <row r="31" spans="1:44" ht="35.25" customHeight="1" x14ac:dyDescent="0.2">
      <c r="A31" s="19">
        <v>5</v>
      </c>
      <c r="B31" s="7" t="s">
        <v>11</v>
      </c>
      <c r="C31" s="9" t="s">
        <v>12</v>
      </c>
      <c r="D31" s="9">
        <v>19</v>
      </c>
      <c r="E31" s="9" t="s">
        <v>20</v>
      </c>
      <c r="F31" s="105" t="s">
        <v>108</v>
      </c>
      <c r="G31" s="105" t="s">
        <v>119</v>
      </c>
      <c r="H31" s="9">
        <v>61</v>
      </c>
      <c r="I31" s="9">
        <v>144</v>
      </c>
      <c r="J31" s="9">
        <v>73</v>
      </c>
      <c r="K31" s="7">
        <f>H31+I31+J31</f>
        <v>278</v>
      </c>
      <c r="L31" s="109"/>
      <c r="M31" s="147">
        <v>30</v>
      </c>
      <c r="N31" s="18"/>
      <c r="O31" s="18"/>
      <c r="P31" s="18"/>
      <c r="Q31" s="26">
        <f>SUM(N31:P31)</f>
        <v>0</v>
      </c>
      <c r="R31" s="102"/>
      <c r="S31" s="158"/>
      <c r="T31" s="21"/>
      <c r="U31" s="21"/>
      <c r="V31" s="21"/>
      <c r="W31" s="21"/>
      <c r="X31" s="21"/>
      <c r="Y31" s="21"/>
      <c r="Z31" s="66">
        <f>SUM(T31:Y31)</f>
        <v>0</v>
      </c>
      <c r="AA31" s="102"/>
      <c r="AB31" s="158"/>
      <c r="AC31" s="74"/>
      <c r="AD31" s="74"/>
      <c r="AE31" s="74"/>
      <c r="AF31" s="135">
        <f>SUM(AC31:AE31)</f>
        <v>0</v>
      </c>
      <c r="AG31" s="102"/>
      <c r="AH31" s="158"/>
      <c r="AI31" s="91"/>
      <c r="AJ31" s="91"/>
      <c r="AK31" s="91"/>
      <c r="AL31" s="91"/>
      <c r="AM31" s="140"/>
      <c r="AN31" s="103"/>
      <c r="AO31" s="162"/>
      <c r="AP31" s="44">
        <f t="shared" si="5"/>
        <v>278</v>
      </c>
      <c r="AQ31" s="144"/>
      <c r="AR31" s="143">
        <f t="shared" si="6"/>
        <v>5282</v>
      </c>
    </row>
    <row r="32" spans="1:44" ht="35.25" customHeight="1" x14ac:dyDescent="0.2">
      <c r="A32" s="19">
        <v>6</v>
      </c>
      <c r="B32" s="16" t="s">
        <v>10</v>
      </c>
      <c r="C32" s="9" t="s">
        <v>12</v>
      </c>
      <c r="D32" s="10">
        <v>11</v>
      </c>
      <c r="E32" s="10" t="s">
        <v>20</v>
      </c>
      <c r="F32" s="105" t="s">
        <v>107</v>
      </c>
      <c r="G32" s="105" t="s">
        <v>119</v>
      </c>
      <c r="H32" s="9">
        <v>13</v>
      </c>
      <c r="I32" s="9">
        <v>2</v>
      </c>
      <c r="J32" s="9">
        <v>4</v>
      </c>
      <c r="K32" s="7">
        <f>H32+I32+J32</f>
        <v>19</v>
      </c>
      <c r="L32" s="109"/>
      <c r="M32" s="147">
        <v>3</v>
      </c>
      <c r="N32" s="18">
        <v>5</v>
      </c>
      <c r="O32" s="18">
        <v>9</v>
      </c>
      <c r="P32" s="18">
        <v>0</v>
      </c>
      <c r="Q32" s="26">
        <f>SUM(N32:P32)</f>
        <v>14</v>
      </c>
      <c r="R32" s="102"/>
      <c r="S32" s="158">
        <v>7</v>
      </c>
      <c r="T32" s="21"/>
      <c r="U32" s="21"/>
      <c r="V32" s="21"/>
      <c r="W32" s="21"/>
      <c r="X32" s="21"/>
      <c r="Y32" s="21"/>
      <c r="Z32" s="66">
        <f>SUM(T32:Y32)</f>
        <v>0</v>
      </c>
      <c r="AA32" s="102"/>
      <c r="AB32" s="158"/>
      <c r="AC32" s="74"/>
      <c r="AD32" s="74"/>
      <c r="AE32" s="74"/>
      <c r="AF32" s="135">
        <f>SUM(AC32:AE32)</f>
        <v>0</v>
      </c>
      <c r="AG32" s="102"/>
      <c r="AH32" s="158"/>
      <c r="AI32" s="91"/>
      <c r="AJ32" s="91"/>
      <c r="AK32" s="91"/>
      <c r="AL32" s="91"/>
      <c r="AM32" s="140"/>
      <c r="AN32" s="103"/>
      <c r="AO32" s="162"/>
      <c r="AP32" s="44">
        <f t="shared" si="5"/>
        <v>33</v>
      </c>
      <c r="AQ32" s="144"/>
      <c r="AR32" s="143">
        <f t="shared" si="6"/>
        <v>363</v>
      </c>
    </row>
    <row r="33" spans="1:44" ht="35.25" customHeight="1" x14ac:dyDescent="0.2">
      <c r="A33" s="19">
        <v>7</v>
      </c>
      <c r="B33" s="16" t="s">
        <v>10</v>
      </c>
      <c r="C33" s="9" t="s">
        <v>12</v>
      </c>
      <c r="D33" s="10">
        <v>21</v>
      </c>
      <c r="E33" s="10" t="s">
        <v>20</v>
      </c>
      <c r="F33" s="105" t="s">
        <v>104</v>
      </c>
      <c r="G33" s="105" t="s">
        <v>119</v>
      </c>
      <c r="H33" s="10"/>
      <c r="I33" s="10"/>
      <c r="J33" s="10"/>
      <c r="K33" s="16"/>
      <c r="L33" s="109"/>
      <c r="M33" s="147"/>
      <c r="N33" s="18">
        <v>5</v>
      </c>
      <c r="O33" s="18">
        <v>2</v>
      </c>
      <c r="P33" s="18">
        <v>2</v>
      </c>
      <c r="Q33" s="26">
        <f>SUM(N33:P33)</f>
        <v>9</v>
      </c>
      <c r="R33" s="102"/>
      <c r="S33" s="158">
        <v>5</v>
      </c>
      <c r="T33" s="21">
        <v>5</v>
      </c>
      <c r="U33" s="21">
        <v>8</v>
      </c>
      <c r="V33" s="21">
        <v>4</v>
      </c>
      <c r="W33" s="21">
        <v>1</v>
      </c>
      <c r="X33" s="21">
        <v>1</v>
      </c>
      <c r="Y33" s="21">
        <v>1</v>
      </c>
      <c r="Z33" s="66">
        <f>SUM(T33:Y33)</f>
        <v>20</v>
      </c>
      <c r="AA33" s="102"/>
      <c r="AB33" s="158">
        <v>3</v>
      </c>
      <c r="AC33" s="74"/>
      <c r="AD33" s="74"/>
      <c r="AE33" s="74"/>
      <c r="AF33" s="135">
        <f>SUM(AC33:AE33)</f>
        <v>0</v>
      </c>
      <c r="AG33" s="102"/>
      <c r="AH33" s="158"/>
      <c r="AI33" s="91"/>
      <c r="AJ33" s="91"/>
      <c r="AK33" s="91"/>
      <c r="AL33" s="91"/>
      <c r="AM33" s="140"/>
      <c r="AN33" s="103"/>
      <c r="AO33" s="162"/>
      <c r="AP33" s="44">
        <f t="shared" si="5"/>
        <v>29</v>
      </c>
      <c r="AQ33" s="144"/>
      <c r="AR33" s="143">
        <f t="shared" si="6"/>
        <v>609</v>
      </c>
    </row>
    <row r="34" spans="1:44" ht="35.25" customHeight="1" x14ac:dyDescent="0.2">
      <c r="A34" s="19">
        <v>8</v>
      </c>
      <c r="B34" s="16" t="s">
        <v>10</v>
      </c>
      <c r="C34" s="9" t="s">
        <v>12</v>
      </c>
      <c r="D34" s="10">
        <v>33</v>
      </c>
      <c r="E34" s="10" t="s">
        <v>20</v>
      </c>
      <c r="F34" s="105" t="s">
        <v>110</v>
      </c>
      <c r="G34" s="105" t="s">
        <v>119</v>
      </c>
      <c r="H34" s="9"/>
      <c r="I34" s="9"/>
      <c r="J34" s="9"/>
      <c r="K34" s="7"/>
      <c r="L34" s="109"/>
      <c r="M34" s="147"/>
      <c r="N34" s="18"/>
      <c r="O34" s="18"/>
      <c r="P34" s="18"/>
      <c r="Q34" s="26"/>
      <c r="R34" s="102"/>
      <c r="S34" s="158"/>
      <c r="T34" s="21"/>
      <c r="U34" s="21"/>
      <c r="V34" s="21"/>
      <c r="W34" s="21"/>
      <c r="X34" s="21"/>
      <c r="Y34" s="21"/>
      <c r="Z34" s="66"/>
      <c r="AA34" s="102"/>
      <c r="AB34" s="158"/>
      <c r="AC34" s="74"/>
      <c r="AD34" s="74"/>
      <c r="AE34" s="74"/>
      <c r="AF34" s="135"/>
      <c r="AG34" s="102"/>
      <c r="AH34" s="158"/>
      <c r="AI34" s="91">
        <v>2</v>
      </c>
      <c r="AJ34" s="91"/>
      <c r="AK34" s="91">
        <v>150</v>
      </c>
      <c r="AL34" s="91"/>
      <c r="AM34" s="140">
        <f t="shared" si="4"/>
        <v>152</v>
      </c>
      <c r="AN34" s="103"/>
      <c r="AO34" s="162"/>
      <c r="AP34" s="44">
        <f t="shared" si="5"/>
        <v>152</v>
      </c>
      <c r="AQ34" s="144"/>
      <c r="AR34" s="143">
        <f t="shared" si="6"/>
        <v>5016</v>
      </c>
    </row>
    <row r="35" spans="1:44" ht="15" customHeight="1" x14ac:dyDescent="0.2">
      <c r="A35" s="5"/>
      <c r="B35" s="11"/>
      <c r="C35" s="227"/>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35"/>
      <c r="AR35" s="96"/>
    </row>
    <row r="36" spans="1:44" ht="35.1" customHeight="1" x14ac:dyDescent="0.2">
      <c r="A36" s="120" t="s">
        <v>89</v>
      </c>
      <c r="B36" s="216" t="s">
        <v>167</v>
      </c>
      <c r="C36" s="216"/>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164"/>
    </row>
    <row r="37" spans="1:44" x14ac:dyDescent="0.2">
      <c r="A37" s="12"/>
      <c r="B37" s="3"/>
    </row>
    <row r="38" spans="1:44" ht="24.75" customHeight="1" x14ac:dyDescent="0.2">
      <c r="A38" s="219" t="s">
        <v>168</v>
      </c>
      <c r="B38" s="220"/>
      <c r="C38" s="220"/>
      <c r="D38" s="221"/>
      <c r="E38" s="17"/>
      <c r="F38" s="17"/>
      <c r="G38" s="17"/>
      <c r="H38" s="17"/>
      <c r="I38" s="17"/>
      <c r="J38" s="17"/>
      <c r="K38" s="128"/>
      <c r="L38" s="128"/>
      <c r="M38" s="128"/>
      <c r="N38" s="17"/>
      <c r="O38" s="17"/>
      <c r="P38" s="17"/>
    </row>
    <row r="39" spans="1:44" x14ac:dyDescent="0.2">
      <c r="A39" s="67" t="s">
        <v>56</v>
      </c>
      <c r="B39" s="210" t="s">
        <v>115</v>
      </c>
      <c r="C39" s="211"/>
      <c r="D39" s="2"/>
      <c r="E39" s="30"/>
      <c r="F39" s="30"/>
      <c r="G39" s="30"/>
      <c r="H39" s="32"/>
      <c r="I39" s="32"/>
      <c r="J39" s="32"/>
      <c r="K39" s="129"/>
      <c r="L39" s="129"/>
      <c r="M39" s="129"/>
      <c r="N39" s="17"/>
      <c r="O39" s="17"/>
      <c r="P39" s="17"/>
    </row>
    <row r="40" spans="1:44" ht="15" customHeight="1" x14ac:dyDescent="0.2">
      <c r="A40" s="36" t="s">
        <v>33</v>
      </c>
      <c r="B40" s="199" t="s">
        <v>34</v>
      </c>
      <c r="C40" s="200"/>
      <c r="D40" s="2" t="s">
        <v>58</v>
      </c>
      <c r="E40" s="30"/>
      <c r="F40" s="30"/>
      <c r="G40" s="30"/>
      <c r="H40" s="33"/>
      <c r="I40" s="33"/>
      <c r="J40" s="33"/>
      <c r="K40" s="129"/>
      <c r="L40" s="129"/>
      <c r="M40" s="129"/>
      <c r="N40" s="17"/>
      <c r="O40" s="17"/>
      <c r="P40" s="17"/>
    </row>
    <row r="41" spans="1:44" ht="12.75" customHeight="1" x14ac:dyDescent="0.2">
      <c r="A41" s="37"/>
      <c r="B41" s="199" t="s">
        <v>35</v>
      </c>
      <c r="C41" s="200"/>
      <c r="D41" s="2" t="s">
        <v>58</v>
      </c>
      <c r="E41" s="30"/>
      <c r="F41" s="30"/>
      <c r="G41" s="30"/>
      <c r="H41" s="33"/>
      <c r="I41" s="33"/>
      <c r="J41" s="33"/>
      <c r="K41" s="32"/>
      <c r="L41" s="32"/>
      <c r="M41" s="32"/>
      <c r="N41" s="17"/>
      <c r="O41" s="17"/>
      <c r="P41" s="17"/>
    </row>
    <row r="42" spans="1:44" ht="12.75" customHeight="1" x14ac:dyDescent="0.2">
      <c r="A42" s="38"/>
      <c r="B42" s="200" t="s">
        <v>36</v>
      </c>
      <c r="C42" s="212"/>
      <c r="D42" s="2" t="s">
        <v>58</v>
      </c>
      <c r="E42" s="30"/>
      <c r="F42" s="30"/>
      <c r="G42" s="30"/>
      <c r="H42" s="33"/>
      <c r="I42" s="33"/>
      <c r="J42" s="33"/>
      <c r="K42" s="129"/>
      <c r="L42" s="129"/>
      <c r="M42" s="129"/>
      <c r="N42" s="17"/>
      <c r="O42" s="17"/>
      <c r="P42" s="17"/>
    </row>
    <row r="43" spans="1:44" ht="14.25" customHeight="1" x14ac:dyDescent="0.2">
      <c r="A43" s="36" t="s">
        <v>19</v>
      </c>
      <c r="B43" s="200" t="s">
        <v>40</v>
      </c>
      <c r="C43" s="209"/>
      <c r="D43" s="2" t="s">
        <v>58</v>
      </c>
      <c r="E43" s="29"/>
      <c r="F43" s="29"/>
      <c r="G43" s="29"/>
      <c r="H43" s="68"/>
      <c r="I43" s="68"/>
      <c r="J43" s="68"/>
      <c r="K43" s="130"/>
      <c r="L43" s="130"/>
      <c r="M43" s="130"/>
      <c r="N43" s="17"/>
      <c r="O43" s="17"/>
      <c r="P43" s="17"/>
    </row>
    <row r="44" spans="1:44" ht="14.25" customHeight="1" x14ac:dyDescent="0.2">
      <c r="A44" s="37"/>
      <c r="B44" s="200" t="s">
        <v>41</v>
      </c>
      <c r="C44" s="209"/>
      <c r="D44" s="2" t="s">
        <v>58</v>
      </c>
      <c r="E44" s="33"/>
      <c r="F44" s="33"/>
      <c r="G44" s="33"/>
      <c r="H44" s="68"/>
      <c r="I44" s="68"/>
      <c r="J44" s="68"/>
      <c r="K44" s="130"/>
      <c r="L44" s="130"/>
      <c r="M44" s="130"/>
      <c r="N44" s="17"/>
      <c r="O44" s="17"/>
      <c r="P44" s="17"/>
    </row>
    <row r="45" spans="1:44" ht="14.25" customHeight="1" x14ac:dyDescent="0.2">
      <c r="A45" s="37"/>
      <c r="B45" s="200" t="s">
        <v>45</v>
      </c>
      <c r="C45" s="209"/>
      <c r="D45" s="2" t="s">
        <v>58</v>
      </c>
      <c r="E45" s="33"/>
      <c r="F45" s="33"/>
      <c r="G45" s="33"/>
      <c r="H45" s="13"/>
      <c r="I45" s="13"/>
      <c r="J45" s="13"/>
      <c r="K45" s="131"/>
      <c r="L45" s="131"/>
      <c r="M45" s="131"/>
    </row>
    <row r="46" spans="1:44" ht="14.25" customHeight="1" x14ac:dyDescent="0.2">
      <c r="A46" s="38"/>
      <c r="B46" s="200" t="s">
        <v>48</v>
      </c>
      <c r="C46" s="209"/>
      <c r="D46" s="2" t="s">
        <v>58</v>
      </c>
      <c r="E46" s="33"/>
      <c r="F46" s="33"/>
      <c r="G46" s="33"/>
      <c r="H46" s="13"/>
      <c r="I46" s="13"/>
      <c r="J46" s="13"/>
      <c r="K46" s="131"/>
      <c r="L46" s="131"/>
      <c r="M46" s="131"/>
    </row>
    <row r="47" spans="1:44" ht="14.25" customHeight="1" x14ac:dyDescent="0.2">
      <c r="A47" s="36" t="s">
        <v>65</v>
      </c>
      <c r="B47" s="200" t="s">
        <v>49</v>
      </c>
      <c r="C47" s="209"/>
      <c r="D47" s="2" t="s">
        <v>58</v>
      </c>
      <c r="E47" s="33"/>
      <c r="F47" s="33"/>
      <c r="G47" s="33"/>
      <c r="H47" s="13"/>
      <c r="I47" s="13"/>
      <c r="J47" s="13"/>
      <c r="K47" s="131"/>
      <c r="L47" s="131"/>
      <c r="M47" s="131"/>
    </row>
    <row r="48" spans="1:44" ht="14.25" customHeight="1" x14ac:dyDescent="0.2">
      <c r="A48" s="37"/>
      <c r="B48" s="200" t="s">
        <v>50</v>
      </c>
      <c r="C48" s="209"/>
      <c r="D48" s="2" t="s">
        <v>58</v>
      </c>
      <c r="E48" s="33"/>
      <c r="F48" s="33"/>
      <c r="G48" s="33"/>
      <c r="H48" s="13"/>
      <c r="I48" s="13"/>
      <c r="J48" s="13"/>
      <c r="K48" s="131"/>
      <c r="L48" s="131"/>
      <c r="M48" s="131"/>
    </row>
    <row r="49" spans="1:13" ht="14.1" customHeight="1" x14ac:dyDescent="0.2">
      <c r="A49" s="38"/>
      <c r="B49" s="200" t="s">
        <v>64</v>
      </c>
      <c r="C49" s="209"/>
      <c r="D49" s="2" t="s">
        <v>58</v>
      </c>
      <c r="E49" s="33"/>
      <c r="F49" s="33"/>
      <c r="G49" s="33"/>
      <c r="H49" s="13"/>
      <c r="I49" s="13"/>
      <c r="J49" s="13"/>
      <c r="K49" s="131"/>
      <c r="L49" s="131"/>
      <c r="M49" s="131"/>
    </row>
    <row r="50" spans="1:13" ht="26.25" customHeight="1" x14ac:dyDescent="0.2">
      <c r="A50" s="34" t="s">
        <v>13</v>
      </c>
      <c r="B50" s="198" t="s">
        <v>59</v>
      </c>
      <c r="C50" s="198"/>
      <c r="D50" s="198"/>
      <c r="E50" s="198"/>
      <c r="F50" s="98"/>
      <c r="G50" s="98"/>
      <c r="H50" s="15"/>
      <c r="I50" s="15"/>
      <c r="J50" s="15"/>
      <c r="K50" s="14"/>
      <c r="L50" s="14"/>
      <c r="M50" s="14"/>
    </row>
    <row r="51" spans="1:13" ht="18" customHeight="1" x14ac:dyDescent="0.2">
      <c r="A51" s="39" t="s">
        <v>57</v>
      </c>
      <c r="B51" s="226" t="s">
        <v>116</v>
      </c>
      <c r="C51" s="226"/>
      <c r="D51" s="72"/>
      <c r="E51" s="31"/>
      <c r="F51" s="98"/>
      <c r="G51" s="98"/>
      <c r="H51" s="15"/>
      <c r="I51" s="15"/>
      <c r="J51" s="15"/>
      <c r="K51" s="14"/>
      <c r="L51" s="14"/>
      <c r="M51" s="14"/>
    </row>
    <row r="52" spans="1:13" x14ac:dyDescent="0.2">
      <c r="A52" s="36" t="s">
        <v>39</v>
      </c>
      <c r="B52" s="217" t="s">
        <v>37</v>
      </c>
      <c r="C52" s="218"/>
      <c r="D52" s="2" t="s">
        <v>58</v>
      </c>
      <c r="E52" s="1"/>
      <c r="F52" s="1"/>
      <c r="G52" s="1"/>
    </row>
    <row r="53" spans="1:13" x14ac:dyDescent="0.2">
      <c r="A53" s="37"/>
      <c r="B53" s="224" t="s">
        <v>38</v>
      </c>
      <c r="C53" s="225"/>
      <c r="D53" s="2" t="s">
        <v>58</v>
      </c>
    </row>
    <row r="54" spans="1:13" x14ac:dyDescent="0.2">
      <c r="A54" s="38"/>
      <c r="B54" s="224" t="s">
        <v>55</v>
      </c>
      <c r="C54" s="225"/>
      <c r="D54" s="2" t="s">
        <v>58</v>
      </c>
    </row>
    <row r="55" spans="1:13" x14ac:dyDescent="0.2">
      <c r="A55" s="36" t="s">
        <v>60</v>
      </c>
      <c r="B55" s="217" t="s">
        <v>42</v>
      </c>
      <c r="C55" s="218"/>
      <c r="D55" s="2" t="s">
        <v>58</v>
      </c>
    </row>
    <row r="56" spans="1:13" x14ac:dyDescent="0.2">
      <c r="A56" s="37"/>
      <c r="B56" s="217" t="s">
        <v>43</v>
      </c>
      <c r="C56" s="218"/>
      <c r="D56" s="2" t="s">
        <v>58</v>
      </c>
    </row>
    <row r="57" spans="1:13" x14ac:dyDescent="0.2">
      <c r="A57" s="40"/>
      <c r="B57" s="217" t="s">
        <v>44</v>
      </c>
      <c r="C57" s="218"/>
      <c r="D57" s="2" t="s">
        <v>58</v>
      </c>
    </row>
    <row r="58" spans="1:13" x14ac:dyDescent="0.2">
      <c r="A58" s="37"/>
      <c r="B58" s="217" t="s">
        <v>46</v>
      </c>
      <c r="C58" s="218"/>
      <c r="D58" s="2" t="s">
        <v>58</v>
      </c>
    </row>
    <row r="59" spans="1:13" ht="29.25" customHeight="1" x14ac:dyDescent="0.2">
      <c r="A59" s="38"/>
      <c r="B59" s="217" t="s">
        <v>47</v>
      </c>
      <c r="C59" s="218"/>
      <c r="D59" s="2" t="s">
        <v>58</v>
      </c>
    </row>
    <row r="60" spans="1:13" x14ac:dyDescent="0.2">
      <c r="A60" s="36" t="s">
        <v>61</v>
      </c>
      <c r="B60" s="217" t="s">
        <v>51</v>
      </c>
      <c r="C60" s="218"/>
      <c r="D60" s="2" t="s">
        <v>58</v>
      </c>
    </row>
    <row r="61" spans="1:13" x14ac:dyDescent="0.2">
      <c r="A61" s="37"/>
      <c r="B61" s="217" t="s">
        <v>52</v>
      </c>
      <c r="C61" s="218"/>
      <c r="D61" s="2" t="s">
        <v>58</v>
      </c>
    </row>
    <row r="62" spans="1:13" x14ac:dyDescent="0.2">
      <c r="A62" s="37"/>
      <c r="B62" s="217" t="s">
        <v>53</v>
      </c>
      <c r="C62" s="218"/>
      <c r="D62" s="2" t="s">
        <v>58</v>
      </c>
    </row>
    <row r="63" spans="1:13" x14ac:dyDescent="0.2">
      <c r="A63" s="38"/>
      <c r="B63" s="217" t="s">
        <v>54</v>
      </c>
      <c r="C63" s="218"/>
      <c r="D63" s="2" t="s">
        <v>58</v>
      </c>
    </row>
    <row r="64" spans="1:13" ht="25.5" customHeight="1" x14ac:dyDescent="0.2">
      <c r="A64" s="34" t="s">
        <v>13</v>
      </c>
      <c r="B64" s="198" t="s">
        <v>59</v>
      </c>
      <c r="C64" s="198"/>
      <c r="D64" s="198"/>
      <c r="E64" s="198"/>
      <c r="F64" s="98"/>
      <c r="G64" s="98"/>
    </row>
    <row r="65" spans="1:5" x14ac:dyDescent="0.2">
      <c r="A65" s="28" t="s">
        <v>63</v>
      </c>
      <c r="B65" s="69" t="s">
        <v>117</v>
      </c>
      <c r="C65" s="41"/>
      <c r="D65" s="73"/>
    </row>
    <row r="66" spans="1:5" x14ac:dyDescent="0.2">
      <c r="A66" s="2" t="s">
        <v>73</v>
      </c>
      <c r="B66" s="213" t="s">
        <v>78</v>
      </c>
      <c r="C66" s="213"/>
      <c r="D66" s="2" t="s">
        <v>58</v>
      </c>
    </row>
    <row r="67" spans="1:5" x14ac:dyDescent="0.2">
      <c r="A67" s="2" t="s">
        <v>74</v>
      </c>
      <c r="B67" s="213" t="s">
        <v>79</v>
      </c>
      <c r="C67" s="213"/>
      <c r="D67" s="2" t="s">
        <v>58</v>
      </c>
    </row>
    <row r="68" spans="1:5" x14ac:dyDescent="0.2">
      <c r="A68" s="2" t="s">
        <v>75</v>
      </c>
      <c r="B68" s="213" t="s">
        <v>80</v>
      </c>
      <c r="C68" s="213"/>
      <c r="D68" s="2" t="s">
        <v>58</v>
      </c>
    </row>
    <row r="69" spans="1:5" x14ac:dyDescent="0.2">
      <c r="A69" s="2" t="s">
        <v>76</v>
      </c>
      <c r="B69" s="213" t="s">
        <v>81</v>
      </c>
      <c r="C69" s="213"/>
      <c r="D69" s="2" t="s">
        <v>58</v>
      </c>
    </row>
    <row r="70" spans="1:5" x14ac:dyDescent="0.2">
      <c r="A70" s="2" t="s">
        <v>77</v>
      </c>
      <c r="B70" s="213" t="s">
        <v>82</v>
      </c>
      <c r="C70" s="213"/>
      <c r="D70" s="2" t="s">
        <v>58</v>
      </c>
    </row>
    <row r="71" spans="1:5" ht="26.45" customHeight="1" x14ac:dyDescent="0.2">
      <c r="A71" s="34" t="s">
        <v>13</v>
      </c>
      <c r="B71" s="198" t="s">
        <v>59</v>
      </c>
      <c r="C71" s="198"/>
      <c r="D71" s="198"/>
      <c r="E71" s="198"/>
    </row>
    <row r="72" spans="1:5" x14ac:dyDescent="0.2">
      <c r="A72" s="122" t="s">
        <v>62</v>
      </c>
      <c r="B72" s="78" t="s">
        <v>118</v>
      </c>
      <c r="C72" s="79"/>
    </row>
    <row r="73" spans="1:5" x14ac:dyDescent="0.2">
      <c r="A73" s="80" t="s">
        <v>33</v>
      </c>
      <c r="B73" s="215" t="s">
        <v>84</v>
      </c>
      <c r="C73" s="215"/>
      <c r="D73" s="2" t="s">
        <v>58</v>
      </c>
    </row>
    <row r="74" spans="1:5" x14ac:dyDescent="0.2">
      <c r="A74" s="80" t="s">
        <v>70</v>
      </c>
      <c r="B74" s="215" t="s">
        <v>85</v>
      </c>
      <c r="C74" s="215"/>
      <c r="D74" s="2" t="s">
        <v>58</v>
      </c>
    </row>
    <row r="75" spans="1:5" x14ac:dyDescent="0.2">
      <c r="A75" s="80" t="s">
        <v>67</v>
      </c>
      <c r="B75" s="222" t="s">
        <v>83</v>
      </c>
      <c r="C75" s="223"/>
      <c r="D75" s="2" t="s">
        <v>58</v>
      </c>
    </row>
    <row r="76" spans="1:5" ht="27" customHeight="1" x14ac:dyDescent="0.2">
      <c r="A76" s="34" t="s">
        <v>13</v>
      </c>
      <c r="B76" s="198" t="s">
        <v>59</v>
      </c>
      <c r="C76" s="198"/>
      <c r="D76" s="198"/>
      <c r="E76" s="198"/>
    </row>
    <row r="77" spans="1:5" x14ac:dyDescent="0.2">
      <c r="A77" s="123" t="s">
        <v>100</v>
      </c>
      <c r="B77" s="95" t="s">
        <v>114</v>
      </c>
      <c r="C77" s="94"/>
      <c r="D77" s="73"/>
    </row>
    <row r="78" spans="1:5" x14ac:dyDescent="0.2">
      <c r="A78" s="121"/>
      <c r="B78" s="214" t="s">
        <v>95</v>
      </c>
      <c r="C78" s="214"/>
      <c r="D78" s="2" t="s">
        <v>58</v>
      </c>
    </row>
    <row r="79" spans="1:5" x14ac:dyDescent="0.2">
      <c r="A79" s="2"/>
      <c r="B79" s="214" t="s">
        <v>38</v>
      </c>
      <c r="C79" s="214"/>
      <c r="D79" s="2" t="s">
        <v>58</v>
      </c>
    </row>
    <row r="80" spans="1:5" x14ac:dyDescent="0.2">
      <c r="A80" s="2"/>
      <c r="B80" s="214" t="s">
        <v>96</v>
      </c>
      <c r="C80" s="214"/>
      <c r="D80" s="2" t="s">
        <v>58</v>
      </c>
    </row>
    <row r="81" spans="1:5" x14ac:dyDescent="0.2">
      <c r="A81" s="2"/>
      <c r="B81" s="214" t="s">
        <v>97</v>
      </c>
      <c r="C81" s="214"/>
      <c r="D81" s="2" t="s">
        <v>58</v>
      </c>
    </row>
    <row r="82" spans="1:5" ht="26.45" customHeight="1" x14ac:dyDescent="0.2">
      <c r="A82" s="34" t="s">
        <v>13</v>
      </c>
      <c r="B82" s="198" t="s">
        <v>59</v>
      </c>
      <c r="C82" s="198"/>
      <c r="D82" s="198"/>
      <c r="E82" s="198"/>
    </row>
  </sheetData>
  <sortState xmlns:xlrd2="http://schemas.microsoft.com/office/spreadsheetml/2017/richdata2" ref="A27:AR34">
    <sortCondition ref="B27:B34"/>
  </sortState>
  <mergeCells count="66">
    <mergeCell ref="AR4:AR6"/>
    <mergeCell ref="B78:C78"/>
    <mergeCell ref="B79:C79"/>
    <mergeCell ref="B62:C62"/>
    <mergeCell ref="B53:C53"/>
    <mergeCell ref="B54:C54"/>
    <mergeCell ref="B55:C55"/>
    <mergeCell ref="B56:C56"/>
    <mergeCell ref="B57:C57"/>
    <mergeCell ref="B58:C58"/>
    <mergeCell ref="B59:C59"/>
    <mergeCell ref="B60:C60"/>
    <mergeCell ref="B51:C51"/>
    <mergeCell ref="C35:AP35"/>
    <mergeCell ref="B41:C41"/>
    <mergeCell ref="B66:C66"/>
    <mergeCell ref="B64:E64"/>
    <mergeCell ref="B49:C49"/>
    <mergeCell ref="B44:C44"/>
    <mergeCell ref="B52:C52"/>
    <mergeCell ref="B47:C47"/>
    <mergeCell ref="B48:C48"/>
    <mergeCell ref="B61:C61"/>
    <mergeCell ref="B63:C63"/>
    <mergeCell ref="B67:C67"/>
    <mergeCell ref="B68:C68"/>
    <mergeCell ref="B69:C69"/>
    <mergeCell ref="B70:C70"/>
    <mergeCell ref="B82:E82"/>
    <mergeCell ref="B81:C81"/>
    <mergeCell ref="B73:C73"/>
    <mergeCell ref="B80:C80"/>
    <mergeCell ref="B71:E71"/>
    <mergeCell ref="B76:E76"/>
    <mergeCell ref="B74:C74"/>
    <mergeCell ref="B75:C75"/>
    <mergeCell ref="G5:G6"/>
    <mergeCell ref="B45:C45"/>
    <mergeCell ref="B46:C46"/>
    <mergeCell ref="B39:C39"/>
    <mergeCell ref="B42:C42"/>
    <mergeCell ref="B36:AN36"/>
    <mergeCell ref="A38:D38"/>
    <mergeCell ref="B43:C43"/>
    <mergeCell ref="B50:E50"/>
    <mergeCell ref="B40:C40"/>
    <mergeCell ref="D4:E4"/>
    <mergeCell ref="B4:B6"/>
    <mergeCell ref="C4:C6"/>
    <mergeCell ref="D5:D6"/>
    <mergeCell ref="A1:AQ1"/>
    <mergeCell ref="A4:A6"/>
    <mergeCell ref="E5:E6"/>
    <mergeCell ref="H4:AO4"/>
    <mergeCell ref="AP4:AQ4"/>
    <mergeCell ref="A2:AQ2"/>
    <mergeCell ref="A3:AQ3"/>
    <mergeCell ref="AP5:AP6"/>
    <mergeCell ref="AQ5:AQ6"/>
    <mergeCell ref="H5:L5"/>
    <mergeCell ref="N5:R5"/>
    <mergeCell ref="T5:AA5"/>
    <mergeCell ref="AC5:AG5"/>
    <mergeCell ref="AI5:AN5"/>
    <mergeCell ref="F4:G4"/>
    <mergeCell ref="F5:F6"/>
  </mergeCells>
  <phoneticPr fontId="9" type="noConversion"/>
  <pageMargins left="0.39370078740157483" right="0.39370078740157483" top="0.74803149606299213" bottom="0.74803149606299213" header="0.31496062992125984" footer="0.31496062992125984"/>
  <pageSetup paperSize="9" scale="46"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TG spec-apjomi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 Dementjeva</dc:creator>
  <cp:lastModifiedBy>Iveta Dementjeva</cp:lastModifiedBy>
  <cp:lastPrinted>2023-01-10T08:19:36Z</cp:lastPrinted>
  <dcterms:created xsi:type="dcterms:W3CDTF">2015-06-05T18:17:20Z</dcterms:created>
  <dcterms:modified xsi:type="dcterms:W3CDTF">2023-01-20T09:18:28Z</dcterms:modified>
</cp:coreProperties>
</file>