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Demeni01\Documents\Iepirkumu dokumentacija 2022\26-LDz-SPap Tehniskas gazes 2023-2024.g._\1-Nolikums\"/>
    </mc:Choice>
  </mc:AlternateContent>
  <xr:revisionPtr revIDLastSave="0" documentId="13_ncr:1_{D3F71F1B-DADB-4D7F-8A25-74AAEC096DC1}" xr6:coauthVersionLast="47" xr6:coauthVersionMax="47" xr10:uidLastSave="{00000000-0000-0000-0000-000000000000}"/>
  <bookViews>
    <workbookView xWindow="-120" yWindow="-120" windowWidth="21840" windowHeight="13140" xr2:uid="{00000000-000D-0000-FFFF-FFFF00000000}"/>
  </bookViews>
  <sheets>
    <sheet name="TG spec-apjom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43" i="1" l="1"/>
  <c r="AM44" i="1"/>
  <c r="AM45" i="1"/>
  <c r="AM46" i="1"/>
  <c r="AM47" i="1"/>
  <c r="AM48" i="1"/>
  <c r="AM49" i="1"/>
  <c r="AM42" i="1"/>
  <c r="AM25" i="1"/>
  <c r="AM26" i="1"/>
  <c r="AM27" i="1"/>
  <c r="AM28" i="1"/>
  <c r="AM29" i="1"/>
  <c r="AM30" i="1"/>
  <c r="AM31" i="1"/>
  <c r="AM32" i="1"/>
  <c r="AM33" i="1"/>
  <c r="AM34" i="1"/>
  <c r="AM35" i="1"/>
  <c r="AM36" i="1"/>
  <c r="AM37" i="1"/>
  <c r="AM38" i="1"/>
  <c r="AM39" i="1"/>
  <c r="AM40" i="1"/>
  <c r="AM24" i="1"/>
  <c r="AL45" i="1"/>
  <c r="AL25" i="1"/>
  <c r="AL29" i="1"/>
  <c r="AL35" i="1"/>
  <c r="AL37" i="1"/>
  <c r="AK27" i="1"/>
  <c r="AK31" i="1"/>
  <c r="AK32" i="1"/>
  <c r="AK38" i="1"/>
  <c r="AI49" i="1"/>
  <c r="AK49" i="1" s="1"/>
  <c r="AI45" i="1"/>
  <c r="AK45" i="1" s="1"/>
  <c r="AI35" i="1"/>
  <c r="AI31" i="1"/>
  <c r="AI29" i="1"/>
  <c r="AI24" i="1"/>
  <c r="K47" i="1" l="1"/>
  <c r="K46" i="1"/>
  <c r="X35" i="1"/>
  <c r="P35" i="1"/>
  <c r="K35" i="1"/>
  <c r="X29" i="1"/>
  <c r="K29" i="1"/>
  <c r="AK29" i="1" s="1"/>
  <c r="AK35" i="1" l="1"/>
  <c r="X30" i="1"/>
  <c r="AK30" i="1" s="1"/>
  <c r="AC44" i="1" l="1"/>
  <c r="AC43" i="1"/>
  <c r="AI43" i="1" s="1"/>
  <c r="AC42" i="1"/>
  <c r="AI42" i="1" s="1"/>
  <c r="AC46" i="1"/>
  <c r="AC48" i="1"/>
  <c r="AC47" i="1"/>
  <c r="P28" i="1" l="1"/>
  <c r="AK28" i="1" s="1"/>
  <c r="P26" i="1"/>
  <c r="AK26" i="1" s="1"/>
  <c r="X46" i="1"/>
  <c r="X42" i="1"/>
  <c r="X43" i="1"/>
  <c r="X44" i="1"/>
  <c r="X47" i="1"/>
  <c r="X48" i="1"/>
  <c r="X37" i="1"/>
  <c r="X39" i="1"/>
  <c r="X40" i="1"/>
  <c r="X36" i="1"/>
  <c r="P40" i="1"/>
  <c r="K24" i="1"/>
  <c r="AK24" i="1" s="1"/>
  <c r="K25" i="1"/>
  <c r="AK25" i="1" s="1"/>
  <c r="K33" i="1"/>
  <c r="AK33" i="1" s="1"/>
  <c r="P37" i="1"/>
  <c r="P39" i="1"/>
  <c r="P36" i="1"/>
  <c r="P34" i="1"/>
  <c r="AK34" i="1" s="1"/>
  <c r="P24" i="1"/>
  <c r="P25" i="1"/>
  <c r="P33" i="1"/>
  <c r="P44" i="1"/>
  <c r="AK44" i="1" s="1"/>
  <c r="P43" i="1"/>
  <c r="AK43" i="1" s="1"/>
  <c r="K37" i="1"/>
  <c r="AK37" i="1" s="1"/>
  <c r="K39" i="1"/>
  <c r="AK39" i="1" s="1"/>
  <c r="K36" i="1"/>
  <c r="AK36" i="1" s="1"/>
  <c r="P42" i="1"/>
  <c r="P47" i="1"/>
  <c r="P48" i="1"/>
  <c r="P46" i="1"/>
  <c r="AK46" i="1" s="1"/>
  <c r="AK48" i="1" l="1"/>
  <c r="AK47" i="1"/>
  <c r="AK42" i="1"/>
  <c r="AK40" i="1"/>
</calcChain>
</file>

<file path=xl/sharedStrings.xml><?xml version="1.0" encoding="utf-8"?>
<sst xmlns="http://schemas.openxmlformats.org/spreadsheetml/2006/main" count="337" uniqueCount="192">
  <si>
    <t>Nr.p.k.</t>
  </si>
  <si>
    <t>1. daļa "Tehniskās gāzes"</t>
  </si>
  <si>
    <t>Acetilēns</t>
  </si>
  <si>
    <t>UN 1001, Acetilēns, izšķīdīnāts, 2.1</t>
  </si>
  <si>
    <t>Argons</t>
  </si>
  <si>
    <t>Ogļskābā gāze
(Oglekļa dioksīds)</t>
  </si>
  <si>
    <t>Skābeklis</t>
  </si>
  <si>
    <t>UN 1072, skābeklis, saspiests, 2.2 (5.1) ISO 14175-N1</t>
  </si>
  <si>
    <t>Slāpeklis</t>
  </si>
  <si>
    <t>UN 1066, Slāpeklis saspiests, 2.2</t>
  </si>
  <si>
    <t>Propāns 95+ (propāns tīrais)</t>
  </si>
  <si>
    <t>Propāns 95%</t>
  </si>
  <si>
    <t>UN 1978, Propāns, 2.1</t>
  </si>
  <si>
    <t>*</t>
  </si>
  <si>
    <t>Elektrotehniskā pārvalde (EP)</t>
  </si>
  <si>
    <t>Sliežu ceļu pārvalde (SCP)</t>
  </si>
  <si>
    <t>Vagonu apkopes distance (VD)</t>
  </si>
  <si>
    <t>Nekustamā īpašuma pārvalde (DNP)</t>
  </si>
  <si>
    <t>Rīga</t>
  </si>
  <si>
    <t>Latgale</t>
  </si>
  <si>
    <t>kg</t>
  </si>
  <si>
    <t>m3</t>
  </si>
  <si>
    <t>Tehniskie nosacījumi, raksturojums</t>
  </si>
  <si>
    <t>Nosaukums</t>
  </si>
  <si>
    <t>1) Visām precēm jābūt ar CE (Conformité Européne) atbilstības sertifikātu un marķējumu</t>
  </si>
  <si>
    <t>EPR-1</t>
  </si>
  <si>
    <t>EPR-2</t>
  </si>
  <si>
    <t>EPR-3</t>
  </si>
  <si>
    <t>Kopā</t>
  </si>
  <si>
    <t>Propāna - butāna
maisījums (propāns 60+)</t>
  </si>
  <si>
    <t>UN 1965, ogļūdeņražu gāzu maisījums, sašķidrināts</t>
  </si>
  <si>
    <t>UN 1013, Oglekļa dioksīds, 2.2</t>
  </si>
  <si>
    <t>Argona maisījums ar oglekļa dioksīdu (82% argons+18% oglekļa dioksīds)</t>
  </si>
  <si>
    <t>UN 1956, saspiesta gāze, 2,2</t>
  </si>
  <si>
    <t>Rīga:</t>
  </si>
  <si>
    <t>CPE-1, UGV-1: Jāņavārtu iela 8, Rīga</t>
  </si>
  <si>
    <t>CPE-2: Starta iela 28, Rīga</t>
  </si>
  <si>
    <t>CPE-9: Altonavas iela 11a, Rīga</t>
  </si>
  <si>
    <t>Krustpils iela 24/26, Rīga</t>
  </si>
  <si>
    <t>Krustpils iela 24, Rīga</t>
  </si>
  <si>
    <t>EPR-1:</t>
  </si>
  <si>
    <t>CPE-3: Otrā Preču iela 4, Daugavpils</t>
  </si>
  <si>
    <t>CPRN-2: Kārklu iela 4, Daugavpils</t>
  </si>
  <si>
    <t>Ezera iela 4A, Rēzekne</t>
  </si>
  <si>
    <t>Torņa iela 9A, Rēzekne</t>
  </si>
  <si>
    <t>Brīvības iela 46, Rēzekne</t>
  </si>
  <si>
    <t>CPE-5: Stacijas iela 23, Rēzekne</t>
  </si>
  <si>
    <t xml:space="preserve">1.Pasažieru iela 12, Daugavpils </t>
  </si>
  <si>
    <t>"Dzelzceļa ēka 528.km", Līksnas
pagasts, Daugavpils novads</t>
  </si>
  <si>
    <t>Madonas iela 22, Jēkabpils</t>
  </si>
  <si>
    <t>CPE-6: Depo iela 8, Ventspils</t>
  </si>
  <si>
    <t xml:space="preserve">CPE-7: Rīgas iela 71, Liepāja </t>
  </si>
  <si>
    <t>Pasta iela 56, Jelgava</t>
  </si>
  <si>
    <t>Prohorova iela 12b, Jelgava</t>
  </si>
  <si>
    <t>Kurzemes 16, Ventspils</t>
  </si>
  <si>
    <t>Baseina iela 10/12, Liepāja</t>
  </si>
  <si>
    <t>Krūzes iela 47A, Rīga</t>
  </si>
  <si>
    <t>SCP</t>
  </si>
  <si>
    <t>EP</t>
  </si>
  <si>
    <t>(..)*</t>
  </si>
  <si>
    <t>Informācija (kontaktpersonas un līguma izpildē atbildīgā kontaktpersona)  tiks norādīta noslēdzot līgumu.</t>
  </si>
  <si>
    <t>EPR-2:</t>
  </si>
  <si>
    <t>EPR-3:</t>
  </si>
  <si>
    <t>DNP</t>
  </si>
  <si>
    <t>DV</t>
  </si>
  <si>
    <t>CPE-8: Bauskas iela 5,Jelgava</t>
  </si>
  <si>
    <t>Zemg-Kurz</t>
  </si>
  <si>
    <t>2) Visas preces tiek piegādātas kopā ar tehnisko dokumentāciju, tehnisko specifikāciju, preču izcelsmes un garantijas sertifikātiem.</t>
  </si>
  <si>
    <t>Rēzekne</t>
  </si>
  <si>
    <t>Daugavpils</t>
  </si>
  <si>
    <t>Ventspils</t>
  </si>
  <si>
    <t>Liepāja</t>
  </si>
  <si>
    <t>Jelgava</t>
  </si>
  <si>
    <t>Argons 80%+CO2 20%  EN ISO 14175-M21-ArC-20</t>
  </si>
  <si>
    <r>
      <t>m</t>
    </r>
    <r>
      <rPr>
        <vertAlign val="superscript"/>
        <sz val="10"/>
        <rFont val="Arial"/>
        <family val="2"/>
        <charset val="186"/>
      </rPr>
      <t>3</t>
    </r>
  </si>
  <si>
    <t>Rēzeknē</t>
  </si>
  <si>
    <t>Daugavpilī</t>
  </si>
  <si>
    <t>Ventspilī</t>
  </si>
  <si>
    <t>Liepājā</t>
  </si>
  <si>
    <t>Jelgavā</t>
  </si>
  <si>
    <t>Stacijas iela 9c, Rēzekne</t>
  </si>
  <si>
    <t>Spaļu iela 1k, Daugavpils</t>
  </si>
  <si>
    <t xml:space="preserve"> Depo iela 21,Ventspils</t>
  </si>
  <si>
    <t>Brivibas iela 103a, Liepāja</t>
  </si>
  <si>
    <t>Bauskas iela 3a, Jelgava</t>
  </si>
  <si>
    <t>2. Preču iela 6, Daugavpils</t>
  </si>
  <si>
    <t>Vilkaines iela 3A, Rīga</t>
  </si>
  <si>
    <t>Stacijas iela 1D, Jelgava</t>
  </si>
  <si>
    <t>Gāzes svars atbilstoši plānotajam tilpumam</t>
  </si>
  <si>
    <t>20L (200bar)</t>
  </si>
  <si>
    <t>50L (200bar)</t>
  </si>
  <si>
    <t>Piezīmes-</t>
  </si>
  <si>
    <t>Ritošā sastāva serviss (RSS)</t>
  </si>
  <si>
    <t>UN 1006, Argons saspiests, 2.2, EN ISO 14175-11</t>
  </si>
  <si>
    <t>Argons 98%+CO2 2%  LVS EN ISO 14175-Z-ArC+NO-18/0.03</t>
  </si>
  <si>
    <t>Argons 98%+CO2 2%  LVS EN ISO 14175-Z-ArC+NO-2/0.03</t>
  </si>
  <si>
    <t>Ogļskābā gāze (dziļumcaur)
(Oglekļa dioksīds)</t>
  </si>
  <si>
    <t>2.preču iela 30, Daugavpils</t>
  </si>
  <si>
    <t>Varšavas iela 49, Daugavpils</t>
  </si>
  <si>
    <t>Kārklu iela 4, Daugavpils</t>
  </si>
  <si>
    <t>Skābeklis saišķis</t>
  </si>
  <si>
    <t>50Lx12 (200bar)</t>
  </si>
  <si>
    <t>RSS</t>
  </si>
  <si>
    <t>2.daļa "Propāna gāzes"</t>
  </si>
  <si>
    <t>20L</t>
  </si>
  <si>
    <t>41L</t>
  </si>
  <si>
    <t>50L</t>
  </si>
  <si>
    <t>40L</t>
  </si>
  <si>
    <t>5L</t>
  </si>
  <si>
    <t>27L</t>
  </si>
  <si>
    <t>46L</t>
  </si>
  <si>
    <t>LVS EN ISO 14175-C1-C</t>
  </si>
  <si>
    <t>80L</t>
  </si>
  <si>
    <t>Argona maisījums ar oglekļa dioksīdu (80% argons+20% oglekļa dioksīds)</t>
  </si>
  <si>
    <t>Argona maisījums ar oglekļa dioksīdu (98% argons+2% oglekļa dioksīds)</t>
  </si>
  <si>
    <t>Nomas pakalpojumam</t>
  </si>
  <si>
    <t>SIA "LDZ ritošā sastāva serviss"</t>
  </si>
  <si>
    <t>Sliežu ceļu pārvalde</t>
  </si>
  <si>
    <t>Elektrotehniskā pārvalde</t>
  </si>
  <si>
    <t>Vagonu apkopes distance</t>
  </si>
  <si>
    <t>Nekustamā īpašuma direkcija</t>
  </si>
  <si>
    <t>gab.</t>
  </si>
  <si>
    <t>Reduktori</t>
  </si>
  <si>
    <t>Līguma darbības laikā tiek nodrošināta specifikācijai atbilstošu gāzu piegāde un inventāram (tvertnēm,baloniem, ja nepieciešams, reduktoriem) nomas pakalpojums.</t>
  </si>
  <si>
    <r>
      <rPr>
        <b/>
        <sz val="10"/>
        <rFont val="Arial"/>
        <family val="2"/>
        <charset val="186"/>
      </rPr>
      <t>Prece</t>
    </r>
    <r>
      <rPr>
        <sz val="10"/>
        <rFont val="Arial"/>
        <family val="2"/>
        <charset val="186"/>
      </rPr>
      <t xml:space="preserve"> - gāzes saskaņā ar šo tehnisko specifikāciju</t>
    </r>
  </si>
  <si>
    <t>Precei</t>
  </si>
  <si>
    <t>Mērvienība
gāzei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</si>
  <si>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</si>
  <si>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</si>
  <si>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</si>
  <si>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</si>
  <si>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</si>
  <si>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</si>
  <si>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</si>
  <si>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</si>
  <si>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</si>
  <si>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</si>
  <si>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</si>
  <si>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</si>
  <si>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</si>
  <si>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</si>
  <si>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</si>
  <si>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</si>
  <si>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</si>
  <si>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</si>
  <si>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</si>
  <si>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</si>
  <si>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</si>
  <si>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</si>
  <si>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</si>
  <si>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</si>
  <si>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</si>
  <si>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</si>
  <si>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</si>
  <si>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</si>
  <si>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</si>
  <si>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</si>
  <si>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</si>
  <si>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</si>
  <si>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</si>
  <si>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</si>
  <si>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</si>
  <si>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</si>
  <si>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</si>
  <si>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</si>
  <si>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</si>
  <si>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Sarunu procedūrā ar publikāciju "Gāzveida produkcijas iegāde un inventāra noma" (id.nr.LDz 2022/218-SPAVC)</t>
  </si>
  <si>
    <t>Taras tilpums 
(var tikt mainīts līguma izpildes laikā  atbilstoši piegādātāja inventāra tilpumam)</t>
  </si>
  <si>
    <r>
      <rPr>
        <b/>
        <sz val="10"/>
        <color theme="1"/>
        <rFont val="Arial"/>
        <family val="2"/>
        <charset val="186"/>
      </rPr>
      <t xml:space="preserve">Plānotais kopējais preces apjoms (kg </t>
    </r>
    <r>
      <rPr>
        <b/>
        <i/>
        <sz val="10"/>
        <color theme="1"/>
        <rFont val="Arial"/>
        <family val="2"/>
        <charset val="186"/>
      </rPr>
      <t xml:space="preserve">vai </t>
    </r>
    <r>
      <rPr>
        <b/>
        <sz val="10"/>
        <color theme="1"/>
        <rFont val="Arial"/>
        <family val="2"/>
        <charset val="186"/>
      </rPr>
      <t>m</t>
    </r>
    <r>
      <rPr>
        <b/>
        <vertAlign val="superscript"/>
        <sz val="10"/>
        <color theme="1"/>
        <rFont val="Arial"/>
        <family val="2"/>
        <charset val="186"/>
      </rPr>
      <t>3</t>
    </r>
    <r>
      <rPr>
        <b/>
        <sz val="10"/>
        <color theme="1"/>
        <rFont val="Arial"/>
        <family val="2"/>
        <charset val="186"/>
      </rPr>
      <t xml:space="preserve">) </t>
    </r>
    <r>
      <rPr>
        <b/>
        <sz val="10"/>
        <color rgb="FF0070C0"/>
        <rFont val="Arial"/>
        <family val="2"/>
        <charset val="186"/>
      </rPr>
      <t>1gadam</t>
    </r>
    <r>
      <rPr>
        <b/>
        <sz val="10"/>
        <color theme="1"/>
        <rFont val="Arial"/>
        <family val="2"/>
        <charset val="186"/>
      </rPr>
      <t>*</t>
    </r>
    <r>
      <rPr>
        <sz val="10"/>
        <color theme="1"/>
        <rFont val="Arial"/>
        <family val="2"/>
        <charset val="186"/>
      </rPr>
      <t xml:space="preserve">
</t>
    </r>
    <r>
      <rPr>
        <sz val="10"/>
        <rFont val="Arial"/>
        <family val="2"/>
        <charset val="186"/>
      </rPr>
      <t>(apjoms var tikt mainīts līguma izpildes laikā pēc Pircēja nepieciešamības un pēc taras faktiskā tilpuma)</t>
    </r>
  </si>
  <si>
    <r>
      <t xml:space="preserve">Plānotais inventāra (taras un reduktoru) daudzums (gab.) </t>
    </r>
    <r>
      <rPr>
        <sz val="10"/>
        <color rgb="FF0070C0"/>
        <rFont val="Arial"/>
        <family val="2"/>
        <charset val="186"/>
      </rPr>
      <t xml:space="preserve">1gadam* </t>
    </r>
    <r>
      <rPr>
        <sz val="10"/>
        <color theme="1"/>
        <rFont val="Arial"/>
        <family val="2"/>
        <charset val="186"/>
      </rPr>
      <t xml:space="preserve">atbilstoši struktūrvienību sadalījumam
(skaits var tikt </t>
    </r>
    <r>
      <rPr>
        <u/>
        <sz val="10"/>
        <color theme="1"/>
        <rFont val="Arial"/>
        <family val="2"/>
        <charset val="186"/>
      </rPr>
      <t>mainīts</t>
    </r>
    <r>
      <rPr>
        <sz val="10"/>
        <color theme="1"/>
        <rFont val="Arial"/>
        <family val="2"/>
        <charset val="186"/>
      </rPr>
      <t xml:space="preserve"> līguma izpildes laikā pēc Pircēja nepieciešamības)</t>
    </r>
  </si>
  <si>
    <r>
      <t xml:space="preserve">Plānotais kopējais TARAS daudzums (gab.) </t>
    </r>
    <r>
      <rPr>
        <sz val="10"/>
        <color rgb="FF0070C0"/>
        <rFont val="Arial"/>
        <family val="2"/>
        <charset val="186"/>
      </rPr>
      <t>1gadam*</t>
    </r>
    <r>
      <rPr>
        <sz val="10"/>
        <color theme="1"/>
        <rFont val="Arial"/>
        <family val="2"/>
        <charset val="186"/>
      </rPr>
      <t xml:space="preserve">
(skaits var tikt mainīts līguma izpildes laikā pēc Pircēja nepieciešamības)</t>
    </r>
  </si>
  <si>
    <t>3)  Pasūtītājs pērk preci pildītu drošai glabāšanai un lietošanai piemērota tarā, kura ir piegādātāja īpašums. Pasūtītājs atgriež piegādātājam taru, ja vairs nav nepieciešama, uzpildīšanai vai maiņai, līguma termiņam beidzoties.</t>
  </si>
  <si>
    <r>
      <rPr>
        <b/>
        <sz val="10"/>
        <rFont val="Arial"/>
        <family val="2"/>
        <charset val="186"/>
      </rPr>
      <t xml:space="preserve">Nomas objekts </t>
    </r>
    <r>
      <rPr>
        <sz val="10"/>
        <rFont val="Arial"/>
        <family val="2"/>
        <charset val="186"/>
      </rPr>
      <t>-  inventārs gāzveida vielu drošai uzglabāšanai, lietošanai, pārvadāšanai, kas ietver preces iepakojumu (taru) un nepieciešamības gadījumā reduktorus</t>
    </r>
  </si>
  <si>
    <t>4) Reduktori - nomas pakalpojuma ietvaros nomātās taras pieslēgumam Pircēja darba vietām  Piegādātājs/Pārdevējs nodrošina balonu spiedienta regulatoru - reduktoru atbilstošu Latvijas Republikā saistošo tiesību aktu prasībām.</t>
  </si>
  <si>
    <r>
      <t xml:space="preserve">Kopējais plānotais apjoms nomas pakalpojumam
</t>
    </r>
    <r>
      <rPr>
        <b/>
        <sz val="10"/>
        <color rgb="FF0070C0"/>
        <rFont val="Arial"/>
        <family val="2"/>
        <charset val="186"/>
      </rPr>
      <t>1 gadam*</t>
    </r>
  </si>
  <si>
    <t>* Apjoms, daudzums - tehniskajā specifikācijā norādīti plānotie apjomi un daudzumi 1 gadam attiecināmi uz līguma darbības 2 gadiem (norādītais cipars pēc aritmētiskā aprēķina x2). Norādītajiem apjomiem un daudzumiem, ņemot vērā iepirkuma dokumentācijā ietverots noteikumus, ir informatīvs raksturs. Līguma darbības laikā tehniskās gāzes (preces) un inventārs (nomas pakalpojums) tiek nodrošināts atbilstoši faktiskajai nepieciešamībai un saskaņā ar līgumu,nepārsniedzot noteikto kopējo plānoto līgumcenu.</t>
  </si>
  <si>
    <t>Piegādes vietu saraksts
un kontaktpersonas:</t>
  </si>
  <si>
    <t>Zemg.-Kurzeme</t>
  </si>
  <si>
    <t>2.Preču iela 30, Daugavpils</t>
  </si>
  <si>
    <r>
      <rPr>
        <b/>
        <sz val="10"/>
        <color theme="1"/>
        <rFont val="Arial"/>
        <family val="2"/>
        <charset val="186"/>
      </rPr>
      <t>1.pielikums</t>
    </r>
    <r>
      <rPr>
        <sz val="10"/>
        <color theme="1"/>
        <rFont val="Arial"/>
        <family val="2"/>
        <charset val="186"/>
      </rPr>
      <t xml:space="preserve">
VAS “Latvijas dzelzceļš” organizētās sarunu procedūras ar publikāciju “Gāzveida produkcijas iegāde un inventāra noma” (identifikācijas numurs LDZ 2022/218-SPAVC) nolikumam</t>
    </r>
  </si>
  <si>
    <t>Argona maisījums ar oglekļa dioksīdu (92% argons+8% oglekļa dioksīds)</t>
  </si>
  <si>
    <t>Argons 92%+CO2 8%  LVS EN ISO 14175-M20-ArC-8</t>
  </si>
  <si>
    <r>
      <t xml:space="preserve">9) Apjoms - šajā </t>
    </r>
    <r>
      <rPr>
        <b/>
        <u/>
        <sz val="10"/>
        <rFont val="Arial"/>
        <family val="2"/>
        <charset val="186"/>
      </rPr>
      <t>t</t>
    </r>
    <r>
      <rPr>
        <u/>
        <sz val="10"/>
        <rFont val="Arial"/>
        <family val="2"/>
        <charset val="186"/>
      </rPr>
      <t>ehniskajā specifikācijā norādītie apjomi ir noteikti kā kopējie plānotie daudzumi (visam līguma darbības periodam, norādītais cipars x2), kā arī tarai noteiktais tilpums līguma izpildes laikā var tikt precizēts atbilstoši PIegādātāja/Pārdevēja taras (tilpnes, balona) faktiskajam tilpumam. Pircējam nav pienākums iepirkt Preces un izmantot Pakalpojumu pēc apjoma un klāsta, kā norādīts šajā Tehniskajā specifikācijā, Pircējs iegādājas Preces un izmanto Pakalpojumu atbilstoši nepieciešamībai plānotās līgumcenas ietvaros.</t>
    </r>
  </si>
  <si>
    <t>10) Līguma izpildes laikā Pircējs var iegādāties no Piegādātāja/Pārdevēja arī citas Piegādātāja/Pārdevēja tirdzniecības vietā esošās un pircējam nepieciešamās  gāzes (kuras nav uzskaitītas šajā tehniskajā specifikācijā, bet atbilst iepirkuma priekšmeta nomenklatūrai)  abpusēji vienojoties par cenu, kura atbilst aktuālajai vidējai tirgus cenai Latvijā atitecīgajām precēm.</t>
  </si>
  <si>
    <t>11) Piegādātājs/Pārdevējs līguma darbības laikā ir tiesīgs aizstāt tehniskajā specifikācijā norādītās preces (gāzes)/ inventāru (nomas objektu) ar citu pilnībā atbilstošu tehniskās specifikācijas prasībām preci/inventāru, nemainot pozīcijai noteikto cenu (piemēram, vairs nav pieejams tirgū, jauninājums tirgū ir ekvivalents vai labāks).</t>
  </si>
  <si>
    <r>
      <t xml:space="preserve">5) Pretendents/Piegādātājs garantē piedāvāto gāzu un to inventāra atbilstību saistošo tiesību aktu prasībām, t.sk. taras atbilstību </t>
    </r>
    <r>
      <rPr>
        <u/>
        <sz val="10"/>
        <color theme="1"/>
        <rFont val="Arial"/>
        <family val="2"/>
        <charset val="186"/>
      </rPr>
      <t>Ministru kabineta 09.12.2021. noteikumu Nr.755 “Gāzes balonu aprites, uzraudzības un kontroles kārtība” prasībām,</t>
    </r>
    <r>
      <rPr>
        <sz val="10"/>
        <color theme="1"/>
        <rFont val="Arial"/>
        <family val="2"/>
        <charset val="186"/>
      </rPr>
      <t xml:space="preserve"> Tehniskajā specifikācijā izvirzītajiem kvalitātes kritērijiem, tehniskajām prasībām, kā arī ražotāja sniegtajiem norādījumiem par gāzes vielām, to inventāru, t.sk. iepakojumu.</t>
    </r>
  </si>
  <si>
    <t>6) Preces nodošanas laikā Pretendents/Piegādātājs informē Pasūtītāju par piegādātās Preces lietošanas
noteikumiem, kā arī drošības pasākumiem.</t>
  </si>
  <si>
    <t>7) Ja Tehniskajā specifikācijā ir norādīts konkrēts preču vai standarta nosaukums vai kāda cita norāde uz specifisku preču izcelsmi, īpašu procesu, zīmolu vai veidu, Pretendents/Pārdevējs var piedāvāt jebkura cita ražotāja Preci, kas ir ekvivalenta vai labāka par Tehniskās specifikācijas aprakstā nosaukto Preci, ietverot Pasūtītāja Tehniskajā specifikācijā prasīto Preces funkcionalitāti un tehniskos parametrus pilnā apjomā.</t>
  </si>
  <si>
    <r>
      <rPr>
        <sz val="10"/>
        <color theme="1"/>
        <rFont val="Arial"/>
        <family val="2"/>
        <charset val="186"/>
      </rPr>
      <t xml:space="preserve">8) </t>
    </r>
    <r>
      <rPr>
        <u/>
        <sz val="10"/>
        <color theme="1"/>
        <rFont val="Arial"/>
        <family val="2"/>
        <charset val="186"/>
      </rPr>
      <t>Līguma darbības laikā Pircējam nav pienākums tehniskajā specifikācijā norādītajā apjomā iepirkt preces un/vai izmantot nomas pakalpojumu.</t>
    </r>
  </si>
  <si>
    <r>
      <t>Plānotais kopējais REDUKTORU daudzums (gab)</t>
    </r>
    <r>
      <rPr>
        <sz val="10"/>
        <color rgb="FF0070C0"/>
        <rFont val="Arial"/>
        <family val="2"/>
        <charset val="186"/>
      </rPr>
      <t xml:space="preserve"> 1gadam*</t>
    </r>
    <r>
      <rPr>
        <sz val="10"/>
        <color theme="1"/>
        <rFont val="Arial"/>
        <family val="2"/>
        <charset val="186"/>
      </rPr>
      <t xml:space="preserve">
(skaits var tikt mainīts līguma izpildes laikā pēc Pircēja nepieciešamības)</t>
    </r>
  </si>
  <si>
    <t>gāzes produkcijas  piegādei un inventāra nomas pakalpojumam</t>
  </si>
  <si>
    <t>TEHNISKĀ  SPECIFIKĀCIJA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</si>
</sst>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color theme="1"/>
      <name val="Arial"/>
      <family val="2"/>
      <charset val="186"/>
    </font>
    <font>
      <b/>
      <sz val="10"/>
      <color theme="1"/>
      <name val="Arial"/>
      <family val="2"/>
      <charset val="186"/>
    </font>
    <font>
      <sz val="10"/>
      <name val="Arial"/>
      <family val="2"/>
      <charset val="186"/>
    </font>
    <font>
      <b/>
      <sz val="10"/>
      <name val="Arial"/>
      <family val="2"/>
      <charset val="186"/>
    </font>
    <font>
      <sz val="10"/>
      <color theme="1" tint="0.499984740745262"/>
      <name val="Arial"/>
      <family val="2"/>
      <charset val="186"/>
    </font>
    <font>
      <sz val="10"/>
      <color rgb="FFFF0000"/>
      <name val="Arial"/>
      <family val="2"/>
      <charset val="186"/>
    </font>
    <font>
      <u/>
      <sz val="10"/>
      <color theme="1"/>
      <name val="Arial"/>
      <family val="2"/>
      <charset val="186"/>
    </font>
    <font>
      <sz val="10"/>
      <color rgb="FF0070C0"/>
      <name val="Arial"/>
      <family val="2"/>
      <charset val="186"/>
    </font>
    <font>
      <sz val="8"/>
      <name val="Calibri"/>
      <family val="2"/>
      <scheme val="minor"/>
    </font>
    <font>
      <vertAlign val="superscript"/>
      <sz val="10"/>
      <name val="Arial"/>
      <family val="2"/>
      <charset val="186"/>
    </font>
    <font>
      <b/>
      <sz val="9"/>
      <color theme="1"/>
      <name val="Arial"/>
      <family val="2"/>
      <charset val="186"/>
    </font>
    <font>
      <sz val="9"/>
      <color theme="1"/>
      <name val="Arial"/>
      <family val="2"/>
      <charset val="186"/>
    </font>
    <font>
      <sz val="8"/>
      <color theme="1"/>
      <name val="Arial"/>
      <family val="2"/>
      <charset val="186"/>
    </font>
    <font>
      <sz val="9"/>
      <color theme="1" tint="0.499984740745262"/>
      <name val="Arial"/>
      <family val="2"/>
      <charset val="186"/>
    </font>
    <font>
      <b/>
      <sz val="11"/>
      <color theme="1"/>
      <name val="Arial"/>
      <family val="2"/>
      <charset val="186"/>
    </font>
    <font>
      <b/>
      <sz val="11"/>
      <name val="Arial"/>
      <family val="2"/>
      <charset val="186"/>
    </font>
    <font>
      <b/>
      <i/>
      <sz val="10"/>
      <color theme="1"/>
      <name val="Arial"/>
      <family val="2"/>
      <charset val="186"/>
    </font>
    <font>
      <b/>
      <sz val="10"/>
      <color rgb="FF0070C0"/>
      <name val="Arial"/>
      <family val="2"/>
      <charset val="186"/>
    </font>
    <font>
      <b/>
      <vertAlign val="superscript"/>
      <sz val="10"/>
      <color theme="1"/>
      <name val="Arial"/>
      <family val="2"/>
      <charset val="186"/>
    </font>
    <font>
      <u/>
      <sz val="10"/>
      <name val="Arial"/>
      <family val="2"/>
      <charset val="186"/>
    </font>
    <font>
      <b/>
      <u/>
      <sz val="10"/>
      <name val="Arial"/>
      <family val="2"/>
      <charset val="186"/>
    </font>
    <font>
      <b/>
      <sz val="9"/>
      <color theme="1" tint="0.499984740745262"/>
      <name val="Arial"/>
      <family val="2"/>
      <charset val="186"/>
    </font>
    <font>
      <b/>
      <sz val="10"/>
      <color theme="1" tint="0.499984740745262"/>
      <name val="Arial"/>
      <family val="2"/>
      <charset val="186"/>
    </font>
  </fonts>
  <fills count="9">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rgb="FFFDFFA3"/>
        <bgColor indexed="64"/>
      </patternFill>
    </fill>
    <fill>
      <patternFill patternType="solid">
        <fgColor theme="0" tint="-4.9989318521683403E-2"/>
        <bgColor indexed="64"/>
      </patternFill>
    </fill>
    <fill>
      <patternFill patternType="solid">
        <fgColor rgb="FFE2EAF2"/>
        <bgColor indexed="64"/>
      </patternFill>
    </fill>
    <fill>
      <patternFill patternType="solid">
        <fgColor theme="5"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11">
    <xf numFmtId="0" fontId="0" fillId="0" borderId="0" xfId="0"/>
    <xf numFmtId="0" fontId="1" fillId="0" borderId="0" xfId="0" applyFont="1" applyAlignment="1">
      <alignment vertical="top"/>
    </xf>
    <xf numFmtId="0" fontId="1" fillId="0" borderId="1" xfId="0" applyFont="1" applyBorder="1" applyAlignment="1">
      <alignment vertical="top"/>
    </xf>
    <xf numFmtId="0" fontId="1" fillId="0" borderId="0" xfId="0" applyFont="1"/>
    <xf numFmtId="0" fontId="2" fillId="0" borderId="0" xfId="0" applyFont="1"/>
    <xf numFmtId="0" fontId="1" fillId="2" borderId="1" xfId="0" applyFont="1" applyFill="1" applyBorder="1" applyAlignment="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2" borderId="1" xfId="0" applyFont="1" applyFill="1" applyBorder="1"/>
    <xf numFmtId="0" fontId="6" fillId="0" borderId="0" xfId="0" applyFont="1" applyAlignment="1">
      <alignment horizontal="right" vertical="top"/>
    </xf>
    <xf numFmtId="0" fontId="1" fillId="0" borderId="0" xfId="0" applyFont="1" applyAlignment="1"/>
    <xf numFmtId="0" fontId="2" fillId="0" borderId="0" xfId="0" applyFont="1" applyAlignment="1">
      <alignment horizontal="center"/>
    </xf>
    <xf numFmtId="0" fontId="1" fillId="0" borderId="0" xfId="0" applyFont="1" applyAlignment="1">
      <alignment horizontal="center"/>
    </xf>
    <xf numFmtId="0" fontId="4" fillId="0" borderId="1" xfId="0" applyFont="1" applyFill="1" applyBorder="1" applyAlignment="1">
      <alignment horizontal="center" vertical="center" wrapText="1"/>
    </xf>
    <xf numFmtId="0" fontId="1" fillId="0" borderId="0" xfId="0" applyFont="1" applyFill="1"/>
    <xf numFmtId="0" fontId="1" fillId="4" borderId="1" xfId="0" applyFont="1" applyFill="1" applyBorder="1" applyAlignment="1">
      <alignment horizontal="center" vertical="center" wrapText="1"/>
    </xf>
    <xf numFmtId="0" fontId="3" fillId="0" borderId="1" xfId="0" applyFont="1" applyFill="1" applyBorder="1" applyAlignment="1">
      <alignment vertical="center"/>
    </xf>
    <xf numFmtId="0" fontId="3"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2" fillId="3" borderId="0" xfId="0" applyFont="1" applyFill="1" applyAlignment="1">
      <alignment vertical="top"/>
    </xf>
    <xf numFmtId="0" fontId="2" fillId="0" borderId="0" xfId="0" applyFont="1" applyFill="1" applyAlignment="1">
      <alignment vertical="top"/>
    </xf>
    <xf numFmtId="0" fontId="1" fillId="0" borderId="0" xfId="0" applyFont="1" applyFill="1" applyAlignment="1">
      <alignment vertical="top"/>
    </xf>
    <xf numFmtId="0" fontId="1" fillId="0" borderId="0" xfId="0" applyFont="1" applyFill="1" applyAlignment="1">
      <alignment horizontal="left" vertical="top" wrapText="1"/>
    </xf>
    <xf numFmtId="0" fontId="2" fillId="0" borderId="0" xfId="0" applyFont="1" applyFill="1" applyAlignment="1">
      <alignment vertical="top" wrapText="1"/>
    </xf>
    <xf numFmtId="0" fontId="1" fillId="0" borderId="0" xfId="0" applyFont="1" applyFill="1" applyAlignment="1">
      <alignment vertical="top" wrapText="1"/>
    </xf>
    <xf numFmtId="0" fontId="1" fillId="0" borderId="0" xfId="0" applyFont="1" applyAlignment="1">
      <alignment horizontal="right" vertical="top"/>
    </xf>
    <xf numFmtId="0" fontId="1" fillId="2" borderId="1" xfId="0" applyFont="1" applyFill="1" applyBorder="1"/>
    <xf numFmtId="0" fontId="2" fillId="0" borderId="3" xfId="0" applyFont="1" applyBorder="1" applyAlignment="1">
      <alignment vertical="top"/>
    </xf>
    <xf numFmtId="0" fontId="1" fillId="0" borderId="6" xfId="0" applyFont="1" applyBorder="1" applyAlignment="1">
      <alignment vertical="top"/>
    </xf>
    <xf numFmtId="0" fontId="1" fillId="0" borderId="4" xfId="0" applyFont="1" applyBorder="1" applyAlignment="1">
      <alignment vertical="top"/>
    </xf>
    <xf numFmtId="0" fontId="2" fillId="4" borderId="3" xfId="0" applyFont="1" applyFill="1" applyBorder="1" applyAlignment="1">
      <alignment vertical="top"/>
    </xf>
    <xf numFmtId="0" fontId="3" fillId="0" borderId="6" xfId="0" applyFont="1" applyBorder="1" applyAlignment="1">
      <alignment horizontal="right" vertical="top"/>
    </xf>
    <xf numFmtId="0" fontId="1" fillId="3" borderId="1" xfId="0" applyFont="1" applyFill="1" applyBorder="1"/>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4" fillId="2" borderId="7" xfId="0" applyFont="1" applyFill="1" applyBorder="1" applyAlignment="1">
      <alignment vertical="center"/>
    </xf>
    <xf numFmtId="0" fontId="4"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4" fillId="0" borderId="4" xfId="0" applyFont="1" applyBorder="1" applyAlignment="1">
      <alignment horizontal="center" vertical="center" wrapText="1"/>
    </xf>
    <xf numFmtId="0" fontId="3" fillId="4" borderId="4" xfId="0" applyFont="1" applyFill="1" applyBorder="1" applyAlignment="1">
      <alignment horizontal="center" vertical="center"/>
    </xf>
    <xf numFmtId="0" fontId="4" fillId="4"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 fillId="2" borderId="5" xfId="0" applyFont="1" applyFill="1" applyBorder="1" applyAlignment="1">
      <alignment vertical="center"/>
    </xf>
    <xf numFmtId="0" fontId="2" fillId="2" borderId="5" xfId="0" applyFont="1" applyFill="1" applyBorder="1" applyAlignment="1">
      <alignment vertical="center" wrapText="1"/>
    </xf>
    <xf numFmtId="0" fontId="2" fillId="2" borderId="2" xfId="0" applyFont="1" applyFill="1" applyBorder="1" applyAlignment="1">
      <alignment horizontal="center" textRotation="90" wrapText="1"/>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5" borderId="3" xfId="0" applyFont="1" applyFill="1" applyBorder="1" applyAlignment="1">
      <alignment vertical="top"/>
    </xf>
    <xf numFmtId="0" fontId="1" fillId="0" borderId="0" xfId="0" applyFont="1" applyFill="1" applyAlignment="1"/>
    <xf numFmtId="0" fontId="2" fillId="3" borderId="1" xfId="0" applyFont="1" applyFill="1" applyBorder="1"/>
    <xf numFmtId="0" fontId="4" fillId="0" borderId="4" xfId="0" applyFont="1" applyBorder="1" applyAlignment="1">
      <alignment horizontal="center" vertical="center"/>
    </xf>
    <xf numFmtId="0" fontId="14" fillId="0" borderId="1" xfId="0" applyFont="1" applyBorder="1" applyAlignment="1">
      <alignment horizontal="center" vertical="center"/>
    </xf>
    <xf numFmtId="0" fontId="1" fillId="0" borderId="0" xfId="0" applyFont="1" applyFill="1" applyBorder="1" applyAlignment="1">
      <alignment horizontal="left" vertical="top" wrapText="1"/>
    </xf>
    <xf numFmtId="0" fontId="1" fillId="0" borderId="0" xfId="0" applyFont="1" applyFill="1" applyBorder="1"/>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xf numFmtId="0" fontId="1" fillId="6" borderId="1" xfId="0" applyFont="1" applyFill="1" applyBorder="1"/>
    <xf numFmtId="0" fontId="2" fillId="6"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Border="1" applyAlignment="1">
      <alignment horizontal="left" vertical="top"/>
    </xf>
    <xf numFmtId="0" fontId="12" fillId="3" borderId="3" xfId="0" applyFont="1" applyFill="1" applyBorder="1" applyAlignment="1">
      <alignment vertical="center" textRotation="90" wrapText="1"/>
    </xf>
    <xf numFmtId="0" fontId="11" fillId="3" borderId="3" xfId="0" applyFont="1" applyFill="1" applyBorder="1" applyAlignment="1">
      <alignment vertical="center" textRotation="90" wrapText="1"/>
    </xf>
    <xf numFmtId="0" fontId="13" fillId="6" borderId="6" xfId="0" applyFont="1" applyFill="1" applyBorder="1" applyAlignment="1">
      <alignment vertical="center" textRotation="90" wrapText="1"/>
    </xf>
    <xf numFmtId="0" fontId="2" fillId="6" borderId="6" xfId="0" applyFont="1" applyFill="1" applyBorder="1" applyAlignment="1">
      <alignment vertical="center" textRotation="90" wrapText="1"/>
    </xf>
    <xf numFmtId="0" fontId="12" fillId="4" borderId="3" xfId="0" applyFont="1" applyFill="1" applyBorder="1" applyAlignment="1">
      <alignment vertical="center" textRotation="90" wrapText="1"/>
    </xf>
    <xf numFmtId="0" fontId="11" fillId="4" borderId="3" xfId="0" applyFont="1" applyFill="1" applyBorder="1" applyAlignment="1">
      <alignment vertical="center" textRotation="90" wrapText="1"/>
    </xf>
    <xf numFmtId="0" fontId="12" fillId="5" borderId="3" xfId="0" applyFont="1" applyFill="1" applyBorder="1" applyAlignment="1">
      <alignment vertical="center" textRotation="90" wrapText="1"/>
    </xf>
    <xf numFmtId="0" fontId="11" fillId="5" borderId="3" xfId="0" applyFont="1" applyFill="1" applyBorder="1" applyAlignment="1">
      <alignment vertical="center" textRotation="90" wrapText="1"/>
    </xf>
    <xf numFmtId="0" fontId="13" fillId="7" borderId="6" xfId="0" applyFont="1" applyFill="1" applyBorder="1" applyAlignment="1">
      <alignment vertical="center" textRotation="90" wrapText="1"/>
    </xf>
    <xf numFmtId="0" fontId="2" fillId="7" borderId="6" xfId="0" applyFont="1" applyFill="1" applyBorder="1" applyAlignment="1">
      <alignment vertical="center" textRotation="90" wrapText="1"/>
    </xf>
    <xf numFmtId="0" fontId="1" fillId="7" borderId="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xf numFmtId="0" fontId="1" fillId="7" borderId="1" xfId="0" applyFont="1" applyFill="1" applyBorder="1"/>
    <xf numFmtId="0" fontId="2" fillId="7" borderId="1" xfId="0" applyFont="1" applyFill="1" applyBorder="1"/>
    <xf numFmtId="1" fontId="6" fillId="2" borderId="1"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1" fillId="0" borderId="0" xfId="0" applyFont="1" applyFill="1" applyAlignment="1">
      <alignment horizontal="left" vertical="top" wrapText="1"/>
    </xf>
    <xf numFmtId="0" fontId="15" fillId="0" borderId="0" xfId="0" applyFont="1" applyAlignment="1">
      <alignment vertical="center"/>
    </xf>
    <xf numFmtId="0" fontId="16" fillId="0" borderId="0" xfId="0" applyFont="1" applyAlignment="1">
      <alignment vertical="center"/>
    </xf>
    <xf numFmtId="0" fontId="2" fillId="8" borderId="6" xfId="0" applyFont="1" applyFill="1" applyBorder="1" applyAlignment="1">
      <alignment vertical="center" textRotation="90" wrapText="1"/>
    </xf>
    <xf numFmtId="0" fontId="1" fillId="8"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 xfId="0" applyFont="1" applyFill="1" applyBorder="1"/>
    <xf numFmtId="0" fontId="1" fillId="8" borderId="4"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11" fillId="8" borderId="3" xfId="0" applyFont="1" applyFill="1" applyBorder="1" applyAlignment="1">
      <alignment vertical="center" textRotation="90" wrapText="1"/>
    </xf>
    <xf numFmtId="0" fontId="4" fillId="8" borderId="1"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4" fillId="8" borderId="4" xfId="0" applyFont="1" applyFill="1" applyBorder="1" applyAlignment="1">
      <alignment horizontal="center" vertical="center"/>
    </xf>
    <xf numFmtId="0" fontId="4" fillId="8" borderId="1" xfId="0" applyFont="1" applyFill="1" applyBorder="1" applyAlignment="1">
      <alignment horizontal="center" vertical="center"/>
    </xf>
    <xf numFmtId="0" fontId="11" fillId="8" borderId="6" xfId="0" applyFont="1" applyFill="1" applyBorder="1" applyAlignment="1">
      <alignment vertical="center" textRotation="90" wrapText="1"/>
    </xf>
    <xf numFmtId="0" fontId="1" fillId="8" borderId="1" xfId="0" applyFont="1" applyFill="1" applyBorder="1" applyAlignment="1">
      <alignment horizontal="center" vertical="center"/>
    </xf>
    <xf numFmtId="0" fontId="1" fillId="8" borderId="3" xfId="0" applyFont="1" applyFill="1" applyBorder="1" applyAlignment="1">
      <alignment horizontal="center" vertical="center" wrapText="1"/>
    </xf>
    <xf numFmtId="0" fontId="1" fillId="8" borderId="1" xfId="0" applyFont="1" applyFill="1" applyBorder="1"/>
    <xf numFmtId="0" fontId="7" fillId="0" borderId="0" xfId="0" applyFont="1" applyAlignment="1">
      <alignment horizontal="left" vertical="center"/>
    </xf>
    <xf numFmtId="0" fontId="18" fillId="0" borderId="0" xfId="0" applyFont="1" applyAlignment="1">
      <alignment horizontal="right" vertical="top"/>
    </xf>
    <xf numFmtId="0" fontId="1" fillId="0" borderId="1" xfId="0" applyFont="1" applyBorder="1" applyAlignment="1">
      <alignment vertical="top" wrapText="1"/>
    </xf>
    <xf numFmtId="0" fontId="2" fillId="6" borderId="1" xfId="0" applyFont="1" applyFill="1" applyBorder="1" applyAlignment="1">
      <alignment horizontal="left" vertical="top"/>
    </xf>
    <xf numFmtId="0" fontId="2" fillId="3" borderId="1" xfId="0" applyFont="1" applyFill="1" applyBorder="1" applyAlignment="1">
      <alignment vertical="top"/>
    </xf>
    <xf numFmtId="0" fontId="3" fillId="0" borderId="1" xfId="0" applyFont="1" applyFill="1" applyBorder="1" applyAlignment="1">
      <alignment vertical="center" wrapText="1"/>
    </xf>
    <xf numFmtId="0" fontId="22" fillId="0" borderId="1" xfId="0" applyFont="1" applyBorder="1" applyAlignment="1">
      <alignment horizontal="center" vertical="center"/>
    </xf>
    <xf numFmtId="0" fontId="2" fillId="2" borderId="5"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 fillId="0" borderId="0" xfId="0" applyFont="1" applyFill="1"/>
    <xf numFmtId="0" fontId="2" fillId="0" borderId="0" xfId="0" applyFont="1" applyFill="1" applyAlignment="1">
      <alignment horizontal="center" vertical="top" wrapText="1"/>
    </xf>
    <xf numFmtId="0" fontId="2" fillId="0" borderId="0" xfId="0" applyFont="1" applyFill="1" applyAlignment="1"/>
    <xf numFmtId="0" fontId="2" fillId="0" borderId="0" xfId="0" applyFont="1" applyAlignment="1"/>
    <xf numFmtId="0" fontId="2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xf numFmtId="0" fontId="2" fillId="6" borderId="1" xfId="0" applyFont="1" applyFill="1" applyBorder="1"/>
    <xf numFmtId="0" fontId="2" fillId="7"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4" xfId="0" applyFont="1" applyFill="1" applyBorder="1"/>
    <xf numFmtId="0" fontId="2" fillId="7" borderId="4" xfId="0" applyFont="1" applyFill="1" applyBorder="1" applyAlignment="1">
      <alignment horizontal="center" vertical="center"/>
    </xf>
    <xf numFmtId="1" fontId="3" fillId="0" borderId="1" xfId="0" applyNumberFormat="1" applyFont="1" applyBorder="1" applyAlignment="1">
      <alignment horizontal="center" vertical="center"/>
    </xf>
    <xf numFmtId="1" fontId="3" fillId="0" borderId="1" xfId="0" applyNumberFormat="1" applyFont="1" applyFill="1" applyBorder="1" applyAlignment="1">
      <alignment horizontal="center" vertical="center"/>
    </xf>
    <xf numFmtId="0" fontId="2" fillId="0" borderId="7" xfId="0" applyFont="1" applyFill="1" applyBorder="1" applyAlignment="1">
      <alignment horizontal="center" wrapText="1"/>
    </xf>
    <xf numFmtId="0" fontId="2" fillId="0" borderId="5" xfId="0" applyFont="1" applyFill="1" applyBorder="1" applyAlignment="1">
      <alignment horizontal="center" wrapText="1"/>
    </xf>
    <xf numFmtId="0" fontId="2" fillId="0" borderId="2" xfId="0" applyFont="1" applyFill="1" applyBorder="1" applyAlignment="1">
      <alignment horizont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7" borderId="1" xfId="0" applyFont="1" applyFill="1" applyBorder="1" applyAlignment="1">
      <alignment horizontal="left"/>
    </xf>
    <xf numFmtId="0" fontId="3" fillId="4"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1" xfId="0" applyFont="1" applyFill="1" applyBorder="1" applyAlignment="1">
      <alignment horizontal="left" vertical="center"/>
    </xf>
    <xf numFmtId="0" fontId="2" fillId="4"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1" xfId="0" applyFont="1" applyFill="1" applyBorder="1" applyAlignment="1"/>
    <xf numFmtId="0" fontId="1" fillId="5" borderId="5"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horizontal="left" vertical="center" wrapText="1"/>
    </xf>
    <xf numFmtId="0" fontId="7" fillId="0" borderId="0" xfId="0" applyFont="1" applyAlignment="1">
      <alignment horizontal="left" vertical="center"/>
    </xf>
    <xf numFmtId="0" fontId="1" fillId="0" borderId="8" xfId="0" applyFont="1" applyBorder="1" applyAlignment="1">
      <alignment horizontal="left" vertical="top" wrapText="1"/>
    </xf>
    <xf numFmtId="0" fontId="3" fillId="0" borderId="0" xfId="0" applyFont="1" applyAlignment="1">
      <alignment horizontal="left" vertical="center"/>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1" fillId="7" borderId="1" xfId="0" applyFont="1" applyFill="1" applyBorder="1" applyAlignment="1">
      <alignment horizontal="center" vertical="center" wrapText="1"/>
    </xf>
    <xf numFmtId="0" fontId="1" fillId="6" borderId="1" xfId="0" applyFont="1" applyFill="1" applyBorder="1" applyAlignment="1">
      <alignment horizontal="left"/>
    </xf>
    <xf numFmtId="0" fontId="1" fillId="6" borderId="7" xfId="0" applyFont="1" applyFill="1" applyBorder="1" applyAlignment="1">
      <alignment horizontal="left"/>
    </xf>
    <xf numFmtId="0" fontId="1" fillId="6" borderId="2" xfId="0" applyFont="1" applyFill="1" applyBorder="1" applyAlignment="1">
      <alignment horizontal="left"/>
    </xf>
    <xf numFmtId="0" fontId="1" fillId="3" borderId="1" xfId="0" applyFont="1" applyFill="1" applyBorder="1" applyAlignment="1">
      <alignment horizontal="left"/>
    </xf>
    <xf numFmtId="0" fontId="2" fillId="8" borderId="7"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5" borderId="1" xfId="0" applyFont="1" applyFill="1" applyBorder="1" applyAlignment="1">
      <alignment vertical="top" wrapText="1"/>
    </xf>
    <xf numFmtId="0" fontId="2" fillId="5" borderId="1" xfId="0" applyFont="1" applyFill="1" applyBorder="1" applyAlignment="1">
      <alignment vertical="top"/>
    </xf>
    <xf numFmtId="0" fontId="1" fillId="5" borderId="1" xfId="0" applyFont="1" applyFill="1" applyBorder="1" applyAlignment="1">
      <alignment horizontal="left" vertical="top"/>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0" fillId="0" borderId="0" xfId="0" applyFont="1" applyAlignment="1">
      <alignment horizontal="left" vertical="center" wrapText="1"/>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right" vertical="top" wrapText="1"/>
    </xf>
    <xf numFmtId="0" fontId="1" fillId="0" borderId="0" xfId="0" applyFont="1" applyAlignment="1">
      <alignment horizontal="right" vertical="top"/>
    </xf>
    <xf numFmtId="0" fontId="15" fillId="0" borderId="0" xfId="0" applyFont="1" applyAlignment="1">
      <alignment horizontal="center" vertical="center"/>
    </xf>
    <xf numFmtId="0" fontId="16" fillId="0" borderId="0" xfId="0" applyFont="1" applyAlignment="1">
      <alignment horizontal="center" vertical="center"/>
    </xf>
    <xf numFmtId="0" fontId="3" fillId="0" borderId="0" xfId="0" applyFont="1" applyFill="1" applyAlignment="1">
      <alignment horizontal="left" vertical="center"/>
    </xf>
    <xf numFmtId="0" fontId="3" fillId="0" borderId="0" xfId="0" applyFont="1" applyAlignment="1">
      <alignment horizontal="left"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FDFFA3"/>
      <color rgb="FFE2EAF2"/>
      <color rgb="FFF4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97"/>
  <sheetViews>
    <sheetView tabSelected="1" topLeftCell="A11" zoomScale="55" zoomScaleNormal="55" workbookViewId="0">
      <selection activeCell="AN24" sqref="AN24"/>
    </sheetView>
  </sheetViews>
  <sheetFormatPr defaultColWidth="9.140625" defaultRowHeight="12.75" x14ac:dyDescent="0.2"/>
  <cols>
    <col min="1" max="1" width="11.7109375" style="1" customWidth="1"/>
    <col min="2" max="2" width="20.85546875" style="4" customWidth="1"/>
    <col min="3" max="3" width="24.85546875" style="3" customWidth="1"/>
    <col min="4" max="4" width="10.7109375" style="3" customWidth="1"/>
    <col min="5" max="6" width="12.85546875" style="3" customWidth="1"/>
    <col min="7" max="7" width="9.85546875" style="3" customWidth="1"/>
    <col min="8" max="10" width="4.7109375" style="3" customWidth="1"/>
    <col min="11" max="12" width="4.7109375" style="4" customWidth="1"/>
    <col min="13" max="15" width="4.7109375" style="3" customWidth="1"/>
    <col min="16" max="16" width="4.7109375" style="4" customWidth="1"/>
    <col min="17" max="23" width="4.7109375" style="3" customWidth="1"/>
    <col min="24" max="24" width="4.7109375" style="4" customWidth="1"/>
    <col min="25" max="28" width="4.7109375" style="3" customWidth="1"/>
    <col min="29" max="29" width="4.7109375" style="4" customWidth="1"/>
    <col min="30" max="32" width="4.7109375" style="3" customWidth="1"/>
    <col min="33" max="33" width="5.85546875" style="3" customWidth="1"/>
    <col min="34" max="34" width="4.7109375" style="3" customWidth="1"/>
    <col min="35" max="35" width="5.5703125" style="4" customWidth="1"/>
    <col min="36" max="36" width="6.5703125" style="3" customWidth="1"/>
    <col min="37" max="37" width="17.5703125" style="14" customWidth="1"/>
    <col min="38" max="39" width="18.5703125" style="3" customWidth="1"/>
    <col min="40" max="16384" width="9.140625" style="3"/>
  </cols>
  <sheetData>
    <row r="1" spans="1:39" ht="30" customHeight="1" x14ac:dyDescent="0.2">
      <c r="A1" s="204" t="s">
        <v>179</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row>
    <row r="2" spans="1:39" ht="30" customHeight="1" x14ac:dyDescent="0.2">
      <c r="A2" s="210" t="s">
        <v>191</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row>
    <row r="3" spans="1:39" ht="23.1" customHeight="1" x14ac:dyDescent="0.2">
      <c r="A3" s="206" t="s">
        <v>166</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99"/>
    </row>
    <row r="4" spans="1:39" ht="21.75" customHeight="1" x14ac:dyDescent="0.2">
      <c r="A4" s="207" t="s">
        <v>190</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100"/>
    </row>
    <row r="5" spans="1:39" ht="33.75" customHeight="1" x14ac:dyDescent="0.2">
      <c r="A5" s="165" t="s">
        <v>123</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row>
    <row r="6" spans="1:39" ht="21" customHeight="1" x14ac:dyDescent="0.2">
      <c r="A6" s="209" t="s">
        <v>124</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row>
    <row r="7" spans="1:39" ht="23.25" customHeight="1" x14ac:dyDescent="0.2">
      <c r="A7" s="209" t="s">
        <v>172</v>
      </c>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row>
    <row r="8" spans="1:39" ht="18.95" customHeight="1" x14ac:dyDescent="0.2">
      <c r="A8" s="165" t="s">
        <v>24</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row>
    <row r="9" spans="1:39" ht="18" customHeight="1" x14ac:dyDescent="0.2">
      <c r="A9" s="165" t="s">
        <v>67</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row>
    <row r="10" spans="1:39" ht="18" customHeight="1" x14ac:dyDescent="0.2">
      <c r="A10" s="168" t="s">
        <v>171</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row>
    <row r="11" spans="1:39" s="17" customFormat="1" ht="18" customHeight="1" x14ac:dyDescent="0.2">
      <c r="A11" s="208" t="s">
        <v>173</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row>
    <row r="12" spans="1:39" ht="35.450000000000003" customHeight="1" x14ac:dyDescent="0.2">
      <c r="A12" s="165" t="s">
        <v>185</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row>
    <row r="13" spans="1:39" ht="35.450000000000003" customHeight="1" x14ac:dyDescent="0.2">
      <c r="A13" s="165" t="s">
        <v>186</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row>
    <row r="14" spans="1:39" ht="35.1" customHeight="1" x14ac:dyDescent="0.2">
      <c r="A14" s="165" t="s">
        <v>187</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row>
    <row r="15" spans="1:39" ht="17.100000000000001" customHeight="1" x14ac:dyDescent="0.2">
      <c r="A15" s="166" t="s">
        <v>188</v>
      </c>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row>
    <row r="16" spans="1:39" ht="35.1" customHeight="1" x14ac:dyDescent="0.2">
      <c r="A16" s="189" t="s">
        <v>182</v>
      </c>
      <c r="B16" s="189"/>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21"/>
    </row>
    <row r="17" spans="1:39" ht="35.1" customHeight="1" x14ac:dyDescent="0.2">
      <c r="A17" s="165" t="s">
        <v>183</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row>
    <row r="18" spans="1:39" ht="36" customHeight="1" x14ac:dyDescent="0.2">
      <c r="A18" s="165" t="s">
        <v>184</v>
      </c>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row>
    <row r="19" spans="1:39" ht="39.6" customHeight="1" x14ac:dyDescent="0.2">
      <c r="A19" s="202" t="s">
        <v>0</v>
      </c>
      <c r="B19" s="185" t="s">
        <v>23</v>
      </c>
      <c r="C19" s="187" t="s">
        <v>22</v>
      </c>
      <c r="D19" s="184" t="s">
        <v>125</v>
      </c>
      <c r="E19" s="184"/>
      <c r="F19" s="177" t="s">
        <v>115</v>
      </c>
      <c r="G19" s="178"/>
      <c r="H19" s="169" t="s">
        <v>169</v>
      </c>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1"/>
      <c r="AK19" s="184" t="s">
        <v>174</v>
      </c>
      <c r="AL19" s="184"/>
      <c r="AM19" s="150" t="s">
        <v>168</v>
      </c>
    </row>
    <row r="20" spans="1:39" ht="54" customHeight="1" x14ac:dyDescent="0.2">
      <c r="A20" s="203"/>
      <c r="B20" s="186"/>
      <c r="C20" s="188"/>
      <c r="D20" s="184" t="s">
        <v>88</v>
      </c>
      <c r="E20" s="184" t="s">
        <v>126</v>
      </c>
      <c r="F20" s="179" t="s">
        <v>167</v>
      </c>
      <c r="G20" s="179" t="s">
        <v>122</v>
      </c>
      <c r="H20" s="190" t="s">
        <v>15</v>
      </c>
      <c r="I20" s="191"/>
      <c r="J20" s="191"/>
      <c r="K20" s="191"/>
      <c r="L20" s="192"/>
      <c r="M20" s="193" t="s">
        <v>14</v>
      </c>
      <c r="N20" s="194"/>
      <c r="O20" s="194"/>
      <c r="P20" s="194"/>
      <c r="Q20" s="195"/>
      <c r="R20" s="196" t="s">
        <v>16</v>
      </c>
      <c r="S20" s="197"/>
      <c r="T20" s="197"/>
      <c r="U20" s="197"/>
      <c r="V20" s="197"/>
      <c r="W20" s="197"/>
      <c r="X20" s="197"/>
      <c r="Y20" s="198"/>
      <c r="Z20" s="199" t="s">
        <v>17</v>
      </c>
      <c r="AA20" s="200"/>
      <c r="AB20" s="200"/>
      <c r="AC20" s="200"/>
      <c r="AD20" s="201"/>
      <c r="AE20" s="172" t="s">
        <v>92</v>
      </c>
      <c r="AF20" s="172"/>
      <c r="AG20" s="172"/>
      <c r="AH20" s="172"/>
      <c r="AI20" s="172"/>
      <c r="AJ20" s="172"/>
      <c r="AK20" s="150" t="s">
        <v>170</v>
      </c>
      <c r="AL20" s="151" t="s">
        <v>189</v>
      </c>
      <c r="AM20" s="151"/>
    </row>
    <row r="21" spans="1:39" ht="74.099999999999994" customHeight="1" x14ac:dyDescent="0.2">
      <c r="A21" s="203"/>
      <c r="B21" s="186"/>
      <c r="C21" s="188"/>
      <c r="D21" s="184"/>
      <c r="E21" s="184"/>
      <c r="F21" s="180"/>
      <c r="G21" s="180"/>
      <c r="H21" s="87" t="s">
        <v>18</v>
      </c>
      <c r="I21" s="87" t="s">
        <v>19</v>
      </c>
      <c r="J21" s="87" t="s">
        <v>177</v>
      </c>
      <c r="K21" s="88" t="s">
        <v>28</v>
      </c>
      <c r="L21" s="109" t="s">
        <v>122</v>
      </c>
      <c r="M21" s="85" t="s">
        <v>25</v>
      </c>
      <c r="N21" s="85" t="s">
        <v>26</v>
      </c>
      <c r="O21" s="85" t="s">
        <v>27</v>
      </c>
      <c r="P21" s="86" t="s">
        <v>28</v>
      </c>
      <c r="Q21" s="109" t="s">
        <v>122</v>
      </c>
      <c r="R21" s="81" t="s">
        <v>68</v>
      </c>
      <c r="S21" s="81" t="s">
        <v>69</v>
      </c>
      <c r="T21" s="81" t="s">
        <v>18</v>
      </c>
      <c r="U21" s="81" t="s">
        <v>70</v>
      </c>
      <c r="V21" s="81" t="s">
        <v>71</v>
      </c>
      <c r="W21" s="81" t="s">
        <v>72</v>
      </c>
      <c r="X21" s="82" t="s">
        <v>28</v>
      </c>
      <c r="Y21" s="117" t="s">
        <v>122</v>
      </c>
      <c r="Z21" s="83" t="s">
        <v>18</v>
      </c>
      <c r="AA21" s="83" t="s">
        <v>72</v>
      </c>
      <c r="AB21" s="83" t="s">
        <v>69</v>
      </c>
      <c r="AC21" s="84" t="s">
        <v>28</v>
      </c>
      <c r="AD21" s="101" t="s">
        <v>122</v>
      </c>
      <c r="AE21" s="89" t="s">
        <v>178</v>
      </c>
      <c r="AF21" s="89" t="s">
        <v>39</v>
      </c>
      <c r="AG21" s="89" t="s">
        <v>98</v>
      </c>
      <c r="AH21" s="89" t="s">
        <v>99</v>
      </c>
      <c r="AI21" s="90" t="s">
        <v>28</v>
      </c>
      <c r="AJ21" s="101" t="s">
        <v>122</v>
      </c>
      <c r="AK21" s="152"/>
      <c r="AL21" s="152"/>
      <c r="AM21" s="152"/>
    </row>
    <row r="22" spans="1:39" ht="14.25" customHeight="1" x14ac:dyDescent="0.2">
      <c r="A22" s="71" t="s">
        <v>127</v>
      </c>
      <c r="B22" s="71" t="s">
        <v>128</v>
      </c>
      <c r="C22" s="71" t="s">
        <v>129</v>
      </c>
      <c r="D22" s="71" t="s">
        <v>130</v>
      </c>
      <c r="E22" s="71" t="s">
        <v>131</v>
      </c>
      <c r="F22" s="71" t="s">
        <v>132</v>
      </c>
      <c r="G22" s="71" t="s">
        <v>133</v>
      </c>
      <c r="H22" s="71" t="s">
        <v>134</v>
      </c>
      <c r="I22" s="71" t="s">
        <v>135</v>
      </c>
      <c r="J22" s="71" t="s">
        <v>136</v>
      </c>
      <c r="K22" s="127" t="s">
        <v>137</v>
      </c>
      <c r="L22" s="127" t="s">
        <v>138</v>
      </c>
      <c r="M22" s="71" t="s">
        <v>139</v>
      </c>
      <c r="N22" s="71" t="s">
        <v>140</v>
      </c>
      <c r="O22" s="71" t="s">
        <v>141</v>
      </c>
      <c r="P22" s="127" t="s">
        <v>142</v>
      </c>
      <c r="Q22" s="71" t="s">
        <v>143</v>
      </c>
      <c r="R22" s="71" t="s">
        <v>144</v>
      </c>
      <c r="S22" s="71" t="s">
        <v>145</v>
      </c>
      <c r="T22" s="71" t="s">
        <v>146</v>
      </c>
      <c r="U22" s="71" t="s">
        <v>147</v>
      </c>
      <c r="V22" s="71" t="s">
        <v>148</v>
      </c>
      <c r="W22" s="71" t="s">
        <v>149</v>
      </c>
      <c r="X22" s="127" t="s">
        <v>150</v>
      </c>
      <c r="Y22" s="71" t="s">
        <v>151</v>
      </c>
      <c r="Z22" s="71" t="s">
        <v>152</v>
      </c>
      <c r="AA22" s="71" t="s">
        <v>153</v>
      </c>
      <c r="AB22" s="71" t="s">
        <v>154</v>
      </c>
      <c r="AC22" s="127" t="s">
        <v>155</v>
      </c>
      <c r="AD22" s="71" t="s">
        <v>156</v>
      </c>
      <c r="AE22" s="71" t="s">
        <v>157</v>
      </c>
      <c r="AF22" s="71" t="s">
        <v>158</v>
      </c>
      <c r="AG22" s="71" t="s">
        <v>159</v>
      </c>
      <c r="AH22" s="71" t="s">
        <v>160</v>
      </c>
      <c r="AI22" s="127" t="s">
        <v>161</v>
      </c>
      <c r="AJ22" s="71" t="s">
        <v>162</v>
      </c>
      <c r="AK22" s="71" t="s">
        <v>163</v>
      </c>
      <c r="AL22" s="71" t="s">
        <v>164</v>
      </c>
      <c r="AM22" s="71" t="s">
        <v>165</v>
      </c>
    </row>
    <row r="23" spans="1:39" ht="22.15" customHeight="1" x14ac:dyDescent="0.2">
      <c r="A23" s="45" t="s">
        <v>1</v>
      </c>
      <c r="B23" s="61"/>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3"/>
      <c r="AL23" s="35"/>
      <c r="AM23" s="35"/>
    </row>
    <row r="24" spans="1:39" ht="27" customHeight="1" x14ac:dyDescent="0.2">
      <c r="A24" s="6">
        <v>1</v>
      </c>
      <c r="B24" s="16" t="s">
        <v>2</v>
      </c>
      <c r="C24" s="9" t="s">
        <v>3</v>
      </c>
      <c r="D24" s="9">
        <v>3.5</v>
      </c>
      <c r="E24" s="9" t="s">
        <v>20</v>
      </c>
      <c r="F24" s="106" t="s">
        <v>104</v>
      </c>
      <c r="G24" s="107" t="s">
        <v>121</v>
      </c>
      <c r="H24" s="60">
        <v>4</v>
      </c>
      <c r="I24" s="60">
        <v>1</v>
      </c>
      <c r="J24" s="60">
        <v>1</v>
      </c>
      <c r="K24" s="25">
        <f>SUM(H24:J24)</f>
        <v>6</v>
      </c>
      <c r="L24" s="110"/>
      <c r="M24" s="18">
        <v>0</v>
      </c>
      <c r="N24" s="18">
        <v>1</v>
      </c>
      <c r="O24" s="18">
        <v>0</v>
      </c>
      <c r="P24" s="26">
        <f>SUM(M24:O24)</f>
        <v>1</v>
      </c>
      <c r="Q24" s="113"/>
      <c r="R24" s="21"/>
      <c r="S24" s="21"/>
      <c r="T24" s="21"/>
      <c r="U24" s="21"/>
      <c r="V24" s="21"/>
      <c r="W24" s="21"/>
      <c r="X24" s="66"/>
      <c r="Y24" s="103"/>
      <c r="Z24" s="74"/>
      <c r="AA24" s="74"/>
      <c r="AB24" s="74"/>
      <c r="AC24" s="137"/>
      <c r="AD24" s="74"/>
      <c r="AE24" s="91">
        <v>1</v>
      </c>
      <c r="AF24" s="91"/>
      <c r="AG24" s="91"/>
      <c r="AH24" s="91"/>
      <c r="AI24" s="141">
        <f t="shared" ref="AI24:AI35" si="0">SUM(AC24:AG24)</f>
        <v>1</v>
      </c>
      <c r="AJ24" s="102"/>
      <c r="AK24" s="70">
        <f>SUM(K24,P24,X24,AC24,AI24)</f>
        <v>8</v>
      </c>
      <c r="AL24" s="145"/>
      <c r="AM24" s="145">
        <f>D24*AK24</f>
        <v>28</v>
      </c>
    </row>
    <row r="25" spans="1:39" ht="27" customHeight="1" x14ac:dyDescent="0.2">
      <c r="A25" s="6">
        <v>2</v>
      </c>
      <c r="B25" s="16" t="s">
        <v>2</v>
      </c>
      <c r="C25" s="9" t="s">
        <v>3</v>
      </c>
      <c r="D25" s="9">
        <v>8</v>
      </c>
      <c r="E25" s="9" t="s">
        <v>20</v>
      </c>
      <c r="F25" s="106" t="s">
        <v>105</v>
      </c>
      <c r="G25" s="107" t="s">
        <v>121</v>
      </c>
      <c r="H25" s="20"/>
      <c r="I25" s="20"/>
      <c r="J25" s="20"/>
      <c r="K25" s="25">
        <f>SUM(H25:J25)</f>
        <v>0</v>
      </c>
      <c r="L25" s="110"/>
      <c r="M25" s="18">
        <v>3</v>
      </c>
      <c r="N25" s="18">
        <v>1</v>
      </c>
      <c r="O25" s="18">
        <v>1</v>
      </c>
      <c r="P25" s="26">
        <f>SUM(M25:O25)</f>
        <v>5</v>
      </c>
      <c r="Q25" s="113"/>
      <c r="R25" s="21"/>
      <c r="S25" s="21"/>
      <c r="T25" s="21"/>
      <c r="U25" s="21"/>
      <c r="V25" s="21"/>
      <c r="W25" s="21"/>
      <c r="X25" s="66"/>
      <c r="Y25" s="113"/>
      <c r="Z25" s="74"/>
      <c r="AA25" s="74"/>
      <c r="AB25" s="74"/>
      <c r="AC25" s="137"/>
      <c r="AD25" s="103"/>
      <c r="AE25" s="91">
        <v>1</v>
      </c>
      <c r="AF25" s="91">
        <v>5</v>
      </c>
      <c r="AG25" s="91">
        <v>5</v>
      </c>
      <c r="AH25" s="91">
        <v>5</v>
      </c>
      <c r="AI25" s="141">
        <v>16</v>
      </c>
      <c r="AJ25" s="102">
        <v>7</v>
      </c>
      <c r="AK25" s="70">
        <f t="shared" ref="AK25:AK40" si="1">SUM(K25,P25,X25,AC25,AI25)</f>
        <v>21</v>
      </c>
      <c r="AL25" s="145">
        <f t="shared" ref="AL25:AL37" si="2">SUM(L25,Q25,Y25,AD25,AJ25)</f>
        <v>7</v>
      </c>
      <c r="AM25" s="145">
        <f t="shared" ref="AM25:AM40" si="3">D25*AK25</f>
        <v>168</v>
      </c>
    </row>
    <row r="26" spans="1:39" ht="52.5" customHeight="1" x14ac:dyDescent="0.2">
      <c r="A26" s="6">
        <v>3</v>
      </c>
      <c r="B26" s="7" t="s">
        <v>113</v>
      </c>
      <c r="C26" s="9" t="s">
        <v>73</v>
      </c>
      <c r="D26" s="9">
        <v>10.7</v>
      </c>
      <c r="E26" s="9" t="s">
        <v>74</v>
      </c>
      <c r="F26" s="106" t="s">
        <v>90</v>
      </c>
      <c r="G26" s="107" t="s">
        <v>121</v>
      </c>
      <c r="H26" s="20"/>
      <c r="I26" s="20"/>
      <c r="J26" s="20"/>
      <c r="K26" s="25"/>
      <c r="L26" s="110"/>
      <c r="M26" s="18"/>
      <c r="N26" s="18"/>
      <c r="O26" s="18"/>
      <c r="P26" s="26">
        <f>SUM(M26:O26)</f>
        <v>0</v>
      </c>
      <c r="Q26" s="113"/>
      <c r="R26" s="21"/>
      <c r="S26" s="21"/>
      <c r="T26" s="21"/>
      <c r="U26" s="21"/>
      <c r="V26" s="21"/>
      <c r="W26" s="21"/>
      <c r="X26" s="66"/>
      <c r="Y26" s="113"/>
      <c r="Z26" s="74"/>
      <c r="AA26" s="74"/>
      <c r="AB26" s="74"/>
      <c r="AC26" s="137"/>
      <c r="AD26" s="103"/>
      <c r="AE26" s="91">
        <v>20</v>
      </c>
      <c r="AF26" s="91"/>
      <c r="AG26" s="91">
        <v>60</v>
      </c>
      <c r="AH26" s="91">
        <v>80</v>
      </c>
      <c r="AI26" s="141">
        <v>160</v>
      </c>
      <c r="AJ26" s="102"/>
      <c r="AK26" s="70">
        <f t="shared" si="1"/>
        <v>160</v>
      </c>
      <c r="AL26" s="145"/>
      <c r="AM26" s="145">
        <f t="shared" si="3"/>
        <v>1712</v>
      </c>
    </row>
    <row r="27" spans="1:39" ht="52.5" customHeight="1" x14ac:dyDescent="0.2">
      <c r="A27" s="126">
        <v>4</v>
      </c>
      <c r="B27" s="7" t="s">
        <v>180</v>
      </c>
      <c r="C27" s="9" t="s">
        <v>181</v>
      </c>
      <c r="D27" s="9">
        <v>11.1</v>
      </c>
      <c r="E27" s="9" t="s">
        <v>74</v>
      </c>
      <c r="F27" s="106" t="s">
        <v>90</v>
      </c>
      <c r="G27" s="107" t="s">
        <v>121</v>
      </c>
      <c r="H27" s="20"/>
      <c r="I27" s="20"/>
      <c r="J27" s="20"/>
      <c r="K27" s="25"/>
      <c r="L27" s="110"/>
      <c r="M27" s="18"/>
      <c r="N27" s="18"/>
      <c r="O27" s="18"/>
      <c r="P27" s="26"/>
      <c r="Q27" s="113"/>
      <c r="R27" s="21"/>
      <c r="S27" s="21"/>
      <c r="T27" s="21"/>
      <c r="U27" s="21"/>
      <c r="V27" s="21"/>
      <c r="W27" s="21"/>
      <c r="X27" s="66"/>
      <c r="Y27" s="113"/>
      <c r="Z27" s="74"/>
      <c r="AA27" s="74"/>
      <c r="AB27" s="74"/>
      <c r="AC27" s="137"/>
      <c r="AD27" s="103"/>
      <c r="AE27" s="91"/>
      <c r="AF27" s="91"/>
      <c r="AG27" s="91">
        <v>5</v>
      </c>
      <c r="AH27" s="91"/>
      <c r="AI27" s="141">
        <v>5</v>
      </c>
      <c r="AJ27" s="102"/>
      <c r="AK27" s="70">
        <f t="shared" si="1"/>
        <v>5</v>
      </c>
      <c r="AL27" s="145"/>
      <c r="AM27" s="145">
        <f t="shared" si="3"/>
        <v>55.5</v>
      </c>
    </row>
    <row r="28" spans="1:39" ht="51" customHeight="1" x14ac:dyDescent="0.2">
      <c r="A28" s="6">
        <v>5</v>
      </c>
      <c r="B28" s="16" t="s">
        <v>32</v>
      </c>
      <c r="C28" s="9" t="s">
        <v>33</v>
      </c>
      <c r="D28" s="9">
        <v>11.8</v>
      </c>
      <c r="E28" s="9" t="s">
        <v>21</v>
      </c>
      <c r="F28" s="106" t="s">
        <v>106</v>
      </c>
      <c r="G28" s="107" t="s">
        <v>121</v>
      </c>
      <c r="H28" s="20"/>
      <c r="I28" s="20"/>
      <c r="J28" s="20"/>
      <c r="K28" s="25"/>
      <c r="L28" s="110"/>
      <c r="M28" s="18"/>
      <c r="N28" s="18"/>
      <c r="O28" s="18">
        <v>2</v>
      </c>
      <c r="P28" s="26">
        <f>SUM(M28:O28)</f>
        <v>2</v>
      </c>
      <c r="Q28" s="113"/>
      <c r="R28" s="21"/>
      <c r="S28" s="21"/>
      <c r="T28" s="21"/>
      <c r="U28" s="21"/>
      <c r="V28" s="21"/>
      <c r="W28" s="21"/>
      <c r="X28" s="66"/>
      <c r="Y28" s="113"/>
      <c r="Z28" s="74"/>
      <c r="AA28" s="74"/>
      <c r="AB28" s="74"/>
      <c r="AC28" s="137"/>
      <c r="AD28" s="103"/>
      <c r="AE28" s="91"/>
      <c r="AF28" s="91"/>
      <c r="AG28" s="91"/>
      <c r="AH28" s="91"/>
      <c r="AI28" s="141"/>
      <c r="AJ28" s="102"/>
      <c r="AK28" s="70">
        <f t="shared" si="1"/>
        <v>2</v>
      </c>
      <c r="AL28" s="145"/>
      <c r="AM28" s="145">
        <f t="shared" si="3"/>
        <v>23.6</v>
      </c>
    </row>
    <row r="29" spans="1:39" ht="60" customHeight="1" x14ac:dyDescent="0.2">
      <c r="A29" s="6">
        <v>6</v>
      </c>
      <c r="B29" s="7" t="s">
        <v>114</v>
      </c>
      <c r="C29" s="9" t="s">
        <v>94</v>
      </c>
      <c r="D29" s="9">
        <v>4.7</v>
      </c>
      <c r="E29" s="9" t="s">
        <v>21</v>
      </c>
      <c r="F29" s="106" t="s">
        <v>89</v>
      </c>
      <c r="G29" s="107" t="s">
        <v>121</v>
      </c>
      <c r="H29" s="20"/>
      <c r="I29" s="20"/>
      <c r="J29" s="20"/>
      <c r="K29" s="25">
        <f>SUM(H29:J29)</f>
        <v>0</v>
      </c>
      <c r="L29" s="110"/>
      <c r="M29" s="18"/>
      <c r="N29" s="18"/>
      <c r="O29" s="18"/>
      <c r="P29" s="26"/>
      <c r="Q29" s="113"/>
      <c r="R29" s="21">
        <v>2</v>
      </c>
      <c r="S29" s="21"/>
      <c r="T29" s="21"/>
      <c r="U29" s="21"/>
      <c r="V29" s="21"/>
      <c r="W29" s="21"/>
      <c r="X29" s="66">
        <f>SUM(R29:W29)</f>
        <v>2</v>
      </c>
      <c r="Y29" s="113"/>
      <c r="Z29" s="74"/>
      <c r="AA29" s="74"/>
      <c r="AB29" s="74"/>
      <c r="AC29" s="137"/>
      <c r="AD29" s="103"/>
      <c r="AE29" s="91">
        <v>10</v>
      </c>
      <c r="AF29" s="91"/>
      <c r="AG29" s="91">
        <v>280</v>
      </c>
      <c r="AH29" s="91"/>
      <c r="AI29" s="141">
        <f t="shared" si="0"/>
        <v>290</v>
      </c>
      <c r="AJ29" s="102">
        <v>23</v>
      </c>
      <c r="AK29" s="70">
        <f t="shared" si="1"/>
        <v>292</v>
      </c>
      <c r="AL29" s="145">
        <f t="shared" si="2"/>
        <v>23</v>
      </c>
      <c r="AM29" s="145">
        <f t="shared" si="3"/>
        <v>1372.4</v>
      </c>
    </row>
    <row r="30" spans="1:39" ht="57.95" customHeight="1" x14ac:dyDescent="0.2">
      <c r="A30" s="6">
        <v>7</v>
      </c>
      <c r="B30" s="7" t="s">
        <v>4</v>
      </c>
      <c r="C30" s="9" t="s">
        <v>93</v>
      </c>
      <c r="D30" s="9">
        <v>4.3</v>
      </c>
      <c r="E30" s="9" t="s">
        <v>21</v>
      </c>
      <c r="F30" s="106" t="s">
        <v>89</v>
      </c>
      <c r="G30" s="107" t="s">
        <v>121</v>
      </c>
      <c r="H30" s="20"/>
      <c r="I30" s="20"/>
      <c r="J30" s="20"/>
      <c r="K30" s="25"/>
      <c r="L30" s="110"/>
      <c r="M30" s="18"/>
      <c r="N30" s="18"/>
      <c r="O30" s="18"/>
      <c r="P30" s="26"/>
      <c r="Q30" s="113"/>
      <c r="R30" s="21">
        <v>1</v>
      </c>
      <c r="S30" s="21"/>
      <c r="T30" s="21"/>
      <c r="U30" s="21"/>
      <c r="V30" s="21"/>
      <c r="W30" s="21"/>
      <c r="X30" s="66">
        <f>SUM(R30:W30)</f>
        <v>1</v>
      </c>
      <c r="Y30" s="113"/>
      <c r="Z30" s="74"/>
      <c r="AA30" s="74"/>
      <c r="AB30" s="74"/>
      <c r="AC30" s="137"/>
      <c r="AD30" s="103"/>
      <c r="AE30" s="91">
        <v>2</v>
      </c>
      <c r="AF30" s="91"/>
      <c r="AG30" s="91"/>
      <c r="AH30" s="91"/>
      <c r="AI30" s="141">
        <v>2</v>
      </c>
      <c r="AJ30" s="102"/>
      <c r="AK30" s="70">
        <f t="shared" si="1"/>
        <v>3</v>
      </c>
      <c r="AL30" s="145"/>
      <c r="AM30" s="145">
        <f t="shared" si="3"/>
        <v>12.899999999999999</v>
      </c>
    </row>
    <row r="31" spans="1:39" ht="57.95" customHeight="1" x14ac:dyDescent="0.2">
      <c r="A31" s="6">
        <v>8</v>
      </c>
      <c r="B31" s="7" t="s">
        <v>4</v>
      </c>
      <c r="C31" s="9" t="s">
        <v>95</v>
      </c>
      <c r="D31" s="9">
        <v>10.7</v>
      </c>
      <c r="E31" s="9" t="s">
        <v>21</v>
      </c>
      <c r="F31" s="106" t="s">
        <v>90</v>
      </c>
      <c r="G31" s="107" t="s">
        <v>121</v>
      </c>
      <c r="H31" s="20">
        <v>1</v>
      </c>
      <c r="I31" s="20"/>
      <c r="J31" s="20">
        <v>1</v>
      </c>
      <c r="K31" s="25">
        <v>2</v>
      </c>
      <c r="L31" s="110"/>
      <c r="M31" s="18"/>
      <c r="N31" s="18"/>
      <c r="O31" s="18"/>
      <c r="P31" s="26"/>
      <c r="Q31" s="113"/>
      <c r="R31" s="21"/>
      <c r="S31" s="21"/>
      <c r="T31" s="21"/>
      <c r="U31" s="21"/>
      <c r="V31" s="21"/>
      <c r="W31" s="21"/>
      <c r="X31" s="66"/>
      <c r="Y31" s="113"/>
      <c r="Z31" s="74"/>
      <c r="AA31" s="74"/>
      <c r="AB31" s="74"/>
      <c r="AC31" s="137"/>
      <c r="AD31" s="103"/>
      <c r="AE31" s="91">
        <v>1</v>
      </c>
      <c r="AF31" s="91">
        <v>6</v>
      </c>
      <c r="AG31" s="91"/>
      <c r="AH31" s="91"/>
      <c r="AI31" s="141">
        <f t="shared" si="0"/>
        <v>7</v>
      </c>
      <c r="AJ31" s="102"/>
      <c r="AK31" s="70">
        <f t="shared" si="1"/>
        <v>9</v>
      </c>
      <c r="AL31" s="145"/>
      <c r="AM31" s="145">
        <f t="shared" si="3"/>
        <v>96.3</v>
      </c>
    </row>
    <row r="32" spans="1:39" ht="48.95" customHeight="1" x14ac:dyDescent="0.2">
      <c r="A32" s="6">
        <v>9</v>
      </c>
      <c r="B32" s="7" t="s">
        <v>96</v>
      </c>
      <c r="C32" s="50" t="s">
        <v>111</v>
      </c>
      <c r="D32" s="9">
        <v>37.5</v>
      </c>
      <c r="E32" s="9" t="s">
        <v>20</v>
      </c>
      <c r="F32" s="106" t="s">
        <v>106</v>
      </c>
      <c r="G32" s="107" t="s">
        <v>121</v>
      </c>
      <c r="H32" s="20"/>
      <c r="I32" s="20"/>
      <c r="J32" s="20"/>
      <c r="K32" s="25"/>
      <c r="L32" s="110"/>
      <c r="M32" s="18"/>
      <c r="N32" s="18"/>
      <c r="O32" s="18"/>
      <c r="P32" s="26"/>
      <c r="Q32" s="113"/>
      <c r="R32" s="21"/>
      <c r="S32" s="21"/>
      <c r="T32" s="21"/>
      <c r="U32" s="21"/>
      <c r="V32" s="21"/>
      <c r="W32" s="21"/>
      <c r="X32" s="66"/>
      <c r="Y32" s="113"/>
      <c r="Z32" s="74"/>
      <c r="AA32" s="74"/>
      <c r="AB32" s="74"/>
      <c r="AC32" s="137"/>
      <c r="AD32" s="103"/>
      <c r="AE32" s="91">
        <v>5</v>
      </c>
      <c r="AF32" s="91"/>
      <c r="AG32" s="91"/>
      <c r="AH32" s="91"/>
      <c r="AI32" s="141">
        <v>5</v>
      </c>
      <c r="AJ32" s="102"/>
      <c r="AK32" s="70">
        <f t="shared" si="1"/>
        <v>5</v>
      </c>
      <c r="AL32" s="145"/>
      <c r="AM32" s="145">
        <f t="shared" si="3"/>
        <v>187.5</v>
      </c>
    </row>
    <row r="33" spans="1:39" ht="75.75" customHeight="1" x14ac:dyDescent="0.2">
      <c r="A33" s="6">
        <v>10</v>
      </c>
      <c r="B33" s="16" t="s">
        <v>5</v>
      </c>
      <c r="C33" s="9" t="s">
        <v>31</v>
      </c>
      <c r="D33" s="9">
        <v>15</v>
      </c>
      <c r="E33" s="9" t="s">
        <v>20</v>
      </c>
      <c r="F33" s="106" t="s">
        <v>104</v>
      </c>
      <c r="G33" s="107" t="s">
        <v>121</v>
      </c>
      <c r="H33" s="20"/>
      <c r="I33" s="20"/>
      <c r="J33" s="20"/>
      <c r="K33" s="25">
        <f>SUM(H33:J33)</f>
        <v>0</v>
      </c>
      <c r="L33" s="110"/>
      <c r="M33" s="18">
        <v>4</v>
      </c>
      <c r="N33" s="18">
        <v>3</v>
      </c>
      <c r="O33" s="18">
        <v>0</v>
      </c>
      <c r="P33" s="26">
        <f>SUM(M33:O33)</f>
        <v>7</v>
      </c>
      <c r="Q33" s="113"/>
      <c r="R33" s="21"/>
      <c r="S33" s="21"/>
      <c r="T33" s="21"/>
      <c r="U33" s="21"/>
      <c r="V33" s="21"/>
      <c r="W33" s="21"/>
      <c r="X33" s="66"/>
      <c r="Y33" s="113"/>
      <c r="Z33" s="74"/>
      <c r="AA33" s="74"/>
      <c r="AB33" s="74"/>
      <c r="AC33" s="137"/>
      <c r="AD33" s="103"/>
      <c r="AE33" s="91"/>
      <c r="AF33" s="91"/>
      <c r="AG33" s="91"/>
      <c r="AH33" s="91"/>
      <c r="AI33" s="141"/>
      <c r="AJ33" s="102"/>
      <c r="AK33" s="70">
        <f t="shared" si="1"/>
        <v>7</v>
      </c>
      <c r="AL33" s="145"/>
      <c r="AM33" s="145">
        <f t="shared" si="3"/>
        <v>105</v>
      </c>
    </row>
    <row r="34" spans="1:39" ht="29.45" customHeight="1" x14ac:dyDescent="0.2">
      <c r="A34" s="6">
        <v>11</v>
      </c>
      <c r="B34" s="97" t="s">
        <v>5</v>
      </c>
      <c r="C34" s="50" t="s">
        <v>31</v>
      </c>
      <c r="D34" s="9">
        <v>30</v>
      </c>
      <c r="E34" s="9" t="s">
        <v>20</v>
      </c>
      <c r="F34" s="108" t="s">
        <v>107</v>
      </c>
      <c r="G34" s="107" t="s">
        <v>121</v>
      </c>
      <c r="H34" s="51"/>
      <c r="I34" s="51"/>
      <c r="J34" s="51"/>
      <c r="K34" s="52"/>
      <c r="L34" s="111"/>
      <c r="M34" s="53"/>
      <c r="N34" s="53"/>
      <c r="O34" s="53">
        <v>2</v>
      </c>
      <c r="P34" s="26">
        <f>SUM(M34:O34)</f>
        <v>2</v>
      </c>
      <c r="Q34" s="114"/>
      <c r="R34" s="54"/>
      <c r="S34" s="54"/>
      <c r="T34" s="54"/>
      <c r="U34" s="54"/>
      <c r="V34" s="54"/>
      <c r="W34" s="54"/>
      <c r="X34" s="66"/>
      <c r="Y34" s="114"/>
      <c r="Z34" s="75"/>
      <c r="AA34" s="75"/>
      <c r="AB34" s="75"/>
      <c r="AC34" s="138"/>
      <c r="AD34" s="119"/>
      <c r="AE34" s="92"/>
      <c r="AF34" s="92"/>
      <c r="AG34" s="92"/>
      <c r="AH34" s="92"/>
      <c r="AI34" s="141"/>
      <c r="AJ34" s="102"/>
      <c r="AK34" s="70">
        <f t="shared" si="1"/>
        <v>2</v>
      </c>
      <c r="AL34" s="145"/>
      <c r="AM34" s="145">
        <f t="shared" si="3"/>
        <v>60</v>
      </c>
    </row>
    <row r="35" spans="1:39" ht="33.950000000000003" customHeight="1" x14ac:dyDescent="0.2">
      <c r="A35" s="6">
        <v>12</v>
      </c>
      <c r="B35" s="7" t="s">
        <v>5</v>
      </c>
      <c r="C35" s="9" t="s">
        <v>31</v>
      </c>
      <c r="D35" s="9">
        <v>37.5</v>
      </c>
      <c r="E35" s="9" t="s">
        <v>20</v>
      </c>
      <c r="F35" s="106" t="s">
        <v>106</v>
      </c>
      <c r="G35" s="107" t="s">
        <v>121</v>
      </c>
      <c r="H35" s="20">
        <v>8</v>
      </c>
      <c r="I35" s="20">
        <v>8</v>
      </c>
      <c r="J35" s="20">
        <v>6</v>
      </c>
      <c r="K35" s="25">
        <f>SUM(H35:J35)</f>
        <v>22</v>
      </c>
      <c r="L35" s="110"/>
      <c r="M35" s="18">
        <v>7</v>
      </c>
      <c r="N35" s="18">
        <v>2</v>
      </c>
      <c r="O35" s="18">
        <v>0</v>
      </c>
      <c r="P35" s="26">
        <f>SUM(M35:O35)</f>
        <v>9</v>
      </c>
      <c r="Q35" s="113"/>
      <c r="R35" s="21"/>
      <c r="S35" s="21">
        <v>1</v>
      </c>
      <c r="T35" s="21">
        <v>1</v>
      </c>
      <c r="U35" s="21"/>
      <c r="V35" s="21">
        <v>1</v>
      </c>
      <c r="W35" s="21"/>
      <c r="X35" s="66">
        <f>SUM(R35:W35)</f>
        <v>3</v>
      </c>
      <c r="Y35" s="113"/>
      <c r="Z35" s="74"/>
      <c r="AA35" s="74"/>
      <c r="AB35" s="74"/>
      <c r="AC35" s="137"/>
      <c r="AD35" s="103"/>
      <c r="AE35" s="91">
        <v>1</v>
      </c>
      <c r="AF35" s="91"/>
      <c r="AG35" s="91">
        <v>280</v>
      </c>
      <c r="AH35" s="91"/>
      <c r="AI35" s="142">
        <f t="shared" si="0"/>
        <v>281</v>
      </c>
      <c r="AJ35" s="103">
        <v>30</v>
      </c>
      <c r="AK35" s="70">
        <f t="shared" si="1"/>
        <v>315</v>
      </c>
      <c r="AL35" s="145">
        <f t="shared" si="2"/>
        <v>30</v>
      </c>
      <c r="AM35" s="145">
        <f t="shared" si="3"/>
        <v>11812.5</v>
      </c>
    </row>
    <row r="36" spans="1:39" ht="36" customHeight="1" x14ac:dyDescent="0.2">
      <c r="A36" s="6">
        <v>13</v>
      </c>
      <c r="B36" s="42" t="s">
        <v>6</v>
      </c>
      <c r="C36" s="55" t="s">
        <v>7</v>
      </c>
      <c r="D36" s="55">
        <v>4.3</v>
      </c>
      <c r="E36" s="43" t="s">
        <v>21</v>
      </c>
      <c r="F36" s="107" t="s">
        <v>89</v>
      </c>
      <c r="G36" s="107" t="s">
        <v>121</v>
      </c>
      <c r="H36" s="56">
        <v>21</v>
      </c>
      <c r="I36" s="56">
        <v>32</v>
      </c>
      <c r="J36" s="56">
        <v>20</v>
      </c>
      <c r="K36" s="57">
        <f>SUM(H36:J36)</f>
        <v>73</v>
      </c>
      <c r="L36" s="112"/>
      <c r="M36" s="58">
        <v>0</v>
      </c>
      <c r="N36" s="58">
        <v>2</v>
      </c>
      <c r="O36" s="58">
        <v>0</v>
      </c>
      <c r="P36" s="59">
        <f>SUM(M36:O36)</f>
        <v>2</v>
      </c>
      <c r="Q36" s="115"/>
      <c r="R36" s="64">
        <v>12</v>
      </c>
      <c r="S36" s="64">
        <v>43</v>
      </c>
      <c r="T36" s="64"/>
      <c r="U36" s="64"/>
      <c r="V36" s="64"/>
      <c r="W36" s="64"/>
      <c r="X36" s="135">
        <f>SUM(R36:W36)</f>
        <v>55</v>
      </c>
      <c r="Y36" s="105"/>
      <c r="Z36" s="76"/>
      <c r="AA36" s="76"/>
      <c r="AB36" s="76"/>
      <c r="AC36" s="139"/>
      <c r="AD36" s="104"/>
      <c r="AE36" s="93"/>
      <c r="AF36" s="93"/>
      <c r="AG36" s="93"/>
      <c r="AH36" s="93"/>
      <c r="AI36" s="143"/>
      <c r="AJ36" s="104"/>
      <c r="AK36" s="70">
        <f t="shared" si="1"/>
        <v>130</v>
      </c>
      <c r="AL36" s="145"/>
      <c r="AM36" s="145">
        <f t="shared" si="3"/>
        <v>559</v>
      </c>
    </row>
    <row r="37" spans="1:39" ht="37.5" customHeight="1" x14ac:dyDescent="0.2">
      <c r="A37" s="6">
        <v>14</v>
      </c>
      <c r="B37" s="7" t="s">
        <v>6</v>
      </c>
      <c r="C37" s="9" t="s">
        <v>7</v>
      </c>
      <c r="D37" s="9">
        <v>10.7</v>
      </c>
      <c r="E37" s="9" t="s">
        <v>21</v>
      </c>
      <c r="F37" s="106" t="s">
        <v>90</v>
      </c>
      <c r="G37" s="107" t="s">
        <v>121</v>
      </c>
      <c r="H37" s="9">
        <v>187</v>
      </c>
      <c r="I37" s="9">
        <v>168</v>
      </c>
      <c r="J37" s="9">
        <v>146</v>
      </c>
      <c r="K37" s="7">
        <f>SUM(H37:J37)</f>
        <v>501</v>
      </c>
      <c r="L37" s="110"/>
      <c r="M37" s="24">
        <v>18</v>
      </c>
      <c r="N37" s="24">
        <v>16</v>
      </c>
      <c r="O37" s="24">
        <v>6</v>
      </c>
      <c r="P37" s="27">
        <f>SUM(M37:O37)</f>
        <v>40</v>
      </c>
      <c r="Q37" s="116"/>
      <c r="R37" s="21"/>
      <c r="S37" s="21"/>
      <c r="T37" s="21">
        <v>23</v>
      </c>
      <c r="U37" s="21">
        <v>2</v>
      </c>
      <c r="V37" s="21">
        <v>5</v>
      </c>
      <c r="W37" s="21">
        <v>3</v>
      </c>
      <c r="X37" s="136">
        <f>SUM(R37:W37)</f>
        <v>33</v>
      </c>
      <c r="Y37" s="118"/>
      <c r="Z37" s="74"/>
      <c r="AA37" s="74"/>
      <c r="AB37" s="74"/>
      <c r="AC37" s="137"/>
      <c r="AD37" s="103"/>
      <c r="AE37" s="91">
        <v>75</v>
      </c>
      <c r="AF37" s="91">
        <v>3</v>
      </c>
      <c r="AG37" s="91">
        <v>1350</v>
      </c>
      <c r="AH37" s="91">
        <v>80</v>
      </c>
      <c r="AI37" s="144">
        <v>1508</v>
      </c>
      <c r="AJ37" s="105">
        <v>42</v>
      </c>
      <c r="AK37" s="70">
        <f t="shared" si="1"/>
        <v>2082</v>
      </c>
      <c r="AL37" s="145">
        <f t="shared" si="2"/>
        <v>42</v>
      </c>
      <c r="AM37" s="145">
        <f t="shared" si="3"/>
        <v>22277.399999999998</v>
      </c>
    </row>
    <row r="38" spans="1:39" ht="37.5" customHeight="1" x14ac:dyDescent="0.2">
      <c r="A38" s="6">
        <v>15</v>
      </c>
      <c r="B38" s="7" t="s">
        <v>100</v>
      </c>
      <c r="C38" s="9" t="s">
        <v>7</v>
      </c>
      <c r="D38" s="9">
        <v>128.19999999999999</v>
      </c>
      <c r="E38" s="9" t="s">
        <v>21</v>
      </c>
      <c r="F38" s="106" t="s">
        <v>101</v>
      </c>
      <c r="G38" s="107" t="s">
        <v>121</v>
      </c>
      <c r="H38" s="9"/>
      <c r="I38" s="9"/>
      <c r="J38" s="9"/>
      <c r="K38" s="7"/>
      <c r="L38" s="110"/>
      <c r="M38" s="24"/>
      <c r="N38" s="24"/>
      <c r="O38" s="24"/>
      <c r="P38" s="27"/>
      <c r="Q38" s="116"/>
      <c r="R38" s="21"/>
      <c r="S38" s="21"/>
      <c r="T38" s="21"/>
      <c r="U38" s="21"/>
      <c r="V38" s="21"/>
      <c r="W38" s="21"/>
      <c r="X38" s="136"/>
      <c r="Y38" s="118"/>
      <c r="Z38" s="74"/>
      <c r="AA38" s="74"/>
      <c r="AB38" s="74"/>
      <c r="AC38" s="137"/>
      <c r="AD38" s="103"/>
      <c r="AE38" s="91"/>
      <c r="AF38" s="91"/>
      <c r="AG38" s="91">
        <v>150</v>
      </c>
      <c r="AH38" s="91"/>
      <c r="AI38" s="144">
        <v>150</v>
      </c>
      <c r="AJ38" s="105"/>
      <c r="AK38" s="70">
        <f t="shared" si="1"/>
        <v>150</v>
      </c>
      <c r="AL38" s="145"/>
      <c r="AM38" s="145">
        <f t="shared" si="3"/>
        <v>19230</v>
      </c>
    </row>
    <row r="39" spans="1:39" ht="27.75" customHeight="1" x14ac:dyDescent="0.2">
      <c r="A39" s="6">
        <v>16</v>
      </c>
      <c r="B39" s="7" t="s">
        <v>8</v>
      </c>
      <c r="C39" s="9" t="s">
        <v>9</v>
      </c>
      <c r="D39" s="9">
        <v>3.8</v>
      </c>
      <c r="E39" s="10" t="s">
        <v>21</v>
      </c>
      <c r="F39" s="106" t="s">
        <v>89</v>
      </c>
      <c r="G39" s="107" t="s">
        <v>121</v>
      </c>
      <c r="H39" s="22"/>
      <c r="I39" s="22"/>
      <c r="J39" s="22">
        <v>1</v>
      </c>
      <c r="K39" s="7">
        <f>SUM(H39:J39)</f>
        <v>1</v>
      </c>
      <c r="L39" s="110"/>
      <c r="M39" s="23"/>
      <c r="N39" s="23"/>
      <c r="O39" s="23"/>
      <c r="P39" s="27">
        <f>SUM(M39:O39)</f>
        <v>0</v>
      </c>
      <c r="Q39" s="116"/>
      <c r="R39" s="65"/>
      <c r="S39" s="65"/>
      <c r="T39" s="65"/>
      <c r="U39" s="65"/>
      <c r="V39" s="65"/>
      <c r="W39" s="65"/>
      <c r="X39" s="136">
        <f>SUM(R39:W39)</f>
        <v>0</v>
      </c>
      <c r="Y39" s="118"/>
      <c r="Z39" s="77"/>
      <c r="AA39" s="77"/>
      <c r="AB39" s="77"/>
      <c r="AC39" s="140"/>
      <c r="AD39" s="120"/>
      <c r="AE39" s="94"/>
      <c r="AF39" s="94"/>
      <c r="AG39" s="94"/>
      <c r="AH39" s="94"/>
      <c r="AI39" s="143"/>
      <c r="AJ39" s="104"/>
      <c r="AK39" s="70">
        <f t="shared" si="1"/>
        <v>1</v>
      </c>
      <c r="AL39" s="145"/>
      <c r="AM39" s="145">
        <f t="shared" si="3"/>
        <v>3.8</v>
      </c>
    </row>
    <row r="40" spans="1:39" ht="37.5" customHeight="1" x14ac:dyDescent="0.2">
      <c r="A40" s="6">
        <v>17</v>
      </c>
      <c r="B40" s="7" t="s">
        <v>8</v>
      </c>
      <c r="C40" s="9" t="s">
        <v>9</v>
      </c>
      <c r="D40" s="9">
        <v>10</v>
      </c>
      <c r="E40" s="9" t="s">
        <v>21</v>
      </c>
      <c r="F40" s="106" t="s">
        <v>90</v>
      </c>
      <c r="G40" s="107" t="s">
        <v>121</v>
      </c>
      <c r="H40" s="9"/>
      <c r="I40" s="9"/>
      <c r="J40" s="9"/>
      <c r="K40" s="7"/>
      <c r="L40" s="110"/>
      <c r="M40" s="24">
        <v>195</v>
      </c>
      <c r="N40" s="24">
        <v>1</v>
      </c>
      <c r="O40" s="24">
        <v>0</v>
      </c>
      <c r="P40" s="27">
        <f>SUM(M40:O40)</f>
        <v>196</v>
      </c>
      <c r="Q40" s="116"/>
      <c r="R40" s="21"/>
      <c r="S40" s="21"/>
      <c r="T40" s="21"/>
      <c r="U40" s="21"/>
      <c r="V40" s="21"/>
      <c r="W40" s="21"/>
      <c r="X40" s="136">
        <f>SUM(R40:W40)</f>
        <v>0</v>
      </c>
      <c r="Y40" s="118"/>
      <c r="Z40" s="74"/>
      <c r="AA40" s="74"/>
      <c r="AB40" s="74"/>
      <c r="AC40" s="137"/>
      <c r="AD40" s="103"/>
      <c r="AE40" s="91">
        <v>3</v>
      </c>
      <c r="AF40" s="91"/>
      <c r="AG40" s="91"/>
      <c r="AH40" s="91">
        <v>3</v>
      </c>
      <c r="AI40" s="143">
        <v>6</v>
      </c>
      <c r="AJ40" s="104"/>
      <c r="AK40" s="70">
        <f t="shared" si="1"/>
        <v>202</v>
      </c>
      <c r="AL40" s="145"/>
      <c r="AM40" s="145">
        <f t="shared" si="3"/>
        <v>2020</v>
      </c>
    </row>
    <row r="41" spans="1:39" ht="20.45" customHeight="1" x14ac:dyDescent="0.2">
      <c r="A41" s="45" t="s">
        <v>103</v>
      </c>
      <c r="B41" s="46"/>
      <c r="C41" s="47"/>
      <c r="D41" s="48"/>
      <c r="E41" s="47"/>
      <c r="F41" s="47"/>
      <c r="G41" s="47"/>
      <c r="H41" s="47"/>
      <c r="I41" s="47"/>
      <c r="J41" s="47"/>
      <c r="K41" s="128"/>
      <c r="L41" s="128"/>
      <c r="M41" s="47"/>
      <c r="N41" s="47"/>
      <c r="O41" s="47"/>
      <c r="P41" s="128"/>
      <c r="Q41" s="47"/>
      <c r="R41" s="47"/>
      <c r="S41" s="47"/>
      <c r="T41" s="47"/>
      <c r="U41" s="47"/>
      <c r="V41" s="47"/>
      <c r="W41" s="47"/>
      <c r="X41" s="128"/>
      <c r="Y41" s="47"/>
      <c r="Z41" s="47"/>
      <c r="AA41" s="47"/>
      <c r="AB41" s="47"/>
      <c r="AC41" s="128"/>
      <c r="AD41" s="47"/>
      <c r="AE41" s="47"/>
      <c r="AF41" s="47"/>
      <c r="AG41" s="47"/>
      <c r="AH41" s="47"/>
      <c r="AI41" s="128"/>
      <c r="AJ41" s="47"/>
      <c r="AK41" s="49"/>
      <c r="AL41" s="35"/>
      <c r="AM41" s="96"/>
    </row>
    <row r="42" spans="1:39" s="17" customFormat="1" ht="39.6" customHeight="1" x14ac:dyDescent="0.2">
      <c r="A42" s="19">
        <v>1</v>
      </c>
      <c r="B42" s="16" t="s">
        <v>29</v>
      </c>
      <c r="C42" s="9" t="s">
        <v>30</v>
      </c>
      <c r="D42" s="9">
        <v>2</v>
      </c>
      <c r="E42" s="9" t="s">
        <v>20</v>
      </c>
      <c r="F42" s="106" t="s">
        <v>108</v>
      </c>
      <c r="G42" s="106" t="s">
        <v>121</v>
      </c>
      <c r="H42" s="8"/>
      <c r="I42" s="8"/>
      <c r="J42" s="8"/>
      <c r="K42" s="134"/>
      <c r="L42" s="129"/>
      <c r="M42" s="18">
        <v>4</v>
      </c>
      <c r="N42" s="18">
        <v>18</v>
      </c>
      <c r="O42" s="18">
        <v>16</v>
      </c>
      <c r="P42" s="26">
        <f>SUM(M42:O42)</f>
        <v>38</v>
      </c>
      <c r="Q42" s="103"/>
      <c r="R42" s="21"/>
      <c r="S42" s="21"/>
      <c r="T42" s="21"/>
      <c r="U42" s="21"/>
      <c r="V42" s="21"/>
      <c r="W42" s="21"/>
      <c r="X42" s="66">
        <f>SUM(R42:W42)</f>
        <v>0</v>
      </c>
      <c r="Y42" s="103"/>
      <c r="Z42" s="74"/>
      <c r="AA42" s="74"/>
      <c r="AB42" s="74"/>
      <c r="AC42" s="137">
        <f>SUM(Z42:AB42)</f>
        <v>0</v>
      </c>
      <c r="AD42" s="103"/>
      <c r="AE42" s="91"/>
      <c r="AF42" s="91"/>
      <c r="AG42" s="91"/>
      <c r="AH42" s="91"/>
      <c r="AI42" s="142">
        <f t="shared" ref="AI42:AI49" si="4">SUM(AC42:AG42)</f>
        <v>0</v>
      </c>
      <c r="AJ42" s="104"/>
      <c r="AK42" s="44">
        <f>SUM(K42,P42,X42,AC42,AI42)</f>
        <v>38</v>
      </c>
      <c r="AL42" s="146"/>
      <c r="AM42" s="145">
        <f>D42*AK42</f>
        <v>76</v>
      </c>
    </row>
    <row r="43" spans="1:39" s="17" customFormat="1" ht="42.95" customHeight="1" x14ac:dyDescent="0.2">
      <c r="A43" s="19">
        <v>2</v>
      </c>
      <c r="B43" s="16" t="s">
        <v>29</v>
      </c>
      <c r="C43" s="9" t="s">
        <v>30</v>
      </c>
      <c r="D43" s="9">
        <v>11</v>
      </c>
      <c r="E43" s="9" t="s">
        <v>20</v>
      </c>
      <c r="F43" s="106" t="s">
        <v>109</v>
      </c>
      <c r="G43" s="106" t="s">
        <v>121</v>
      </c>
      <c r="H43" s="8"/>
      <c r="I43" s="8"/>
      <c r="J43" s="8"/>
      <c r="K43" s="134"/>
      <c r="L43" s="129"/>
      <c r="M43" s="18">
        <v>16</v>
      </c>
      <c r="N43" s="18">
        <v>0</v>
      </c>
      <c r="O43" s="18">
        <v>0</v>
      </c>
      <c r="P43" s="26">
        <f>SUM(M43:O43)</f>
        <v>16</v>
      </c>
      <c r="Q43" s="103"/>
      <c r="R43" s="21"/>
      <c r="S43" s="21"/>
      <c r="T43" s="21"/>
      <c r="U43" s="21"/>
      <c r="V43" s="21"/>
      <c r="W43" s="21"/>
      <c r="X43" s="66">
        <f>SUM(R43:W43)</f>
        <v>0</v>
      </c>
      <c r="Y43" s="103"/>
      <c r="Z43" s="74"/>
      <c r="AA43" s="74"/>
      <c r="AB43" s="74"/>
      <c r="AC43" s="137">
        <f>SUM(Z43:AB43)</f>
        <v>0</v>
      </c>
      <c r="AD43" s="103"/>
      <c r="AE43" s="91">
        <v>6</v>
      </c>
      <c r="AF43" s="91">
        <v>15</v>
      </c>
      <c r="AG43" s="91"/>
      <c r="AH43" s="91"/>
      <c r="AI43" s="142">
        <f t="shared" si="4"/>
        <v>21</v>
      </c>
      <c r="AJ43" s="104"/>
      <c r="AK43" s="44">
        <f t="shared" ref="AK43:AK49" si="5">SUM(K43,P43,X43,AC43,AI43)</f>
        <v>37</v>
      </c>
      <c r="AL43" s="146"/>
      <c r="AM43" s="145">
        <f t="shared" ref="AM43:AM49" si="6">D43*AK43</f>
        <v>407</v>
      </c>
    </row>
    <row r="44" spans="1:39" ht="39.950000000000003" customHeight="1" x14ac:dyDescent="0.2">
      <c r="A44" s="19">
        <v>3</v>
      </c>
      <c r="B44" s="16" t="s">
        <v>29</v>
      </c>
      <c r="C44" s="9" t="s">
        <v>30</v>
      </c>
      <c r="D44" s="9">
        <v>21</v>
      </c>
      <c r="E44" s="9" t="s">
        <v>20</v>
      </c>
      <c r="F44" s="106" t="s">
        <v>106</v>
      </c>
      <c r="G44" s="106" t="s">
        <v>121</v>
      </c>
      <c r="H44" s="8"/>
      <c r="I44" s="8"/>
      <c r="J44" s="8"/>
      <c r="K44" s="134"/>
      <c r="L44" s="129"/>
      <c r="M44" s="18">
        <v>7</v>
      </c>
      <c r="N44" s="18">
        <v>0</v>
      </c>
      <c r="O44" s="18">
        <v>3</v>
      </c>
      <c r="P44" s="26">
        <f>SUM(M44:O44)</f>
        <v>10</v>
      </c>
      <c r="Q44" s="103"/>
      <c r="R44" s="21"/>
      <c r="S44" s="21"/>
      <c r="T44" s="21"/>
      <c r="U44" s="21"/>
      <c r="V44" s="21"/>
      <c r="W44" s="21"/>
      <c r="X44" s="66">
        <f>SUM(R44:W44)</f>
        <v>0</v>
      </c>
      <c r="Y44" s="103"/>
      <c r="Z44" s="74">
        <v>4</v>
      </c>
      <c r="AA44" s="74">
        <v>4</v>
      </c>
      <c r="AB44" s="74">
        <v>4</v>
      </c>
      <c r="AC44" s="137">
        <f>SUM(Z44:AB44)</f>
        <v>12</v>
      </c>
      <c r="AD44" s="103"/>
      <c r="AE44" s="91">
        <v>35</v>
      </c>
      <c r="AF44" s="91"/>
      <c r="AG44" s="91"/>
      <c r="AH44" s="91">
        <v>30</v>
      </c>
      <c r="AI44" s="142">
        <v>65</v>
      </c>
      <c r="AJ44" s="104"/>
      <c r="AK44" s="44">
        <f t="shared" si="5"/>
        <v>87</v>
      </c>
      <c r="AL44" s="146"/>
      <c r="AM44" s="145">
        <f t="shared" si="6"/>
        <v>1827</v>
      </c>
    </row>
    <row r="45" spans="1:39" ht="42.95" customHeight="1" x14ac:dyDescent="0.2">
      <c r="A45" s="19">
        <v>4</v>
      </c>
      <c r="B45" s="16" t="s">
        <v>29</v>
      </c>
      <c r="C45" s="9" t="s">
        <v>30</v>
      </c>
      <c r="D45" s="9">
        <v>19</v>
      </c>
      <c r="E45" s="9" t="s">
        <v>20</v>
      </c>
      <c r="F45" s="106" t="s">
        <v>110</v>
      </c>
      <c r="G45" s="106" t="s">
        <v>121</v>
      </c>
      <c r="H45" s="8"/>
      <c r="I45" s="8"/>
      <c r="J45" s="8"/>
      <c r="K45" s="134"/>
      <c r="L45" s="129"/>
      <c r="M45" s="18"/>
      <c r="N45" s="18"/>
      <c r="O45" s="18"/>
      <c r="P45" s="26"/>
      <c r="Q45" s="103"/>
      <c r="R45" s="21"/>
      <c r="S45" s="21"/>
      <c r="T45" s="21"/>
      <c r="U45" s="21"/>
      <c r="V45" s="21"/>
      <c r="W45" s="21"/>
      <c r="X45" s="66"/>
      <c r="Y45" s="103"/>
      <c r="Z45" s="74"/>
      <c r="AA45" s="74"/>
      <c r="AB45" s="74"/>
      <c r="AC45" s="137"/>
      <c r="AD45" s="103"/>
      <c r="AE45" s="91"/>
      <c r="AF45" s="91">
        <v>5</v>
      </c>
      <c r="AG45" s="91">
        <v>280</v>
      </c>
      <c r="AH45" s="91"/>
      <c r="AI45" s="142">
        <f t="shared" si="4"/>
        <v>285</v>
      </c>
      <c r="AJ45" s="105">
        <v>4</v>
      </c>
      <c r="AK45" s="44">
        <f t="shared" si="5"/>
        <v>285</v>
      </c>
      <c r="AL45" s="146">
        <f t="shared" ref="AL45" si="7">SUM(L45,Q45,Y45,AD45,AJ45)</f>
        <v>4</v>
      </c>
      <c r="AM45" s="145">
        <f t="shared" si="6"/>
        <v>5415</v>
      </c>
    </row>
    <row r="46" spans="1:39" ht="35.25" customHeight="1" x14ac:dyDescent="0.2">
      <c r="A46" s="19">
        <v>5</v>
      </c>
      <c r="B46" s="7" t="s">
        <v>11</v>
      </c>
      <c r="C46" s="9" t="s">
        <v>12</v>
      </c>
      <c r="D46" s="9">
        <v>19</v>
      </c>
      <c r="E46" s="9" t="s">
        <v>20</v>
      </c>
      <c r="F46" s="106" t="s">
        <v>110</v>
      </c>
      <c r="G46" s="106" t="s">
        <v>121</v>
      </c>
      <c r="H46" s="9">
        <v>61</v>
      </c>
      <c r="I46" s="9">
        <v>144</v>
      </c>
      <c r="J46" s="9">
        <v>73</v>
      </c>
      <c r="K46" s="7">
        <f>H46+I46+J46</f>
        <v>278</v>
      </c>
      <c r="L46" s="110"/>
      <c r="M46" s="18"/>
      <c r="N46" s="18"/>
      <c r="O46" s="18"/>
      <c r="P46" s="26">
        <f>SUM(M46:O46)</f>
        <v>0</v>
      </c>
      <c r="Q46" s="103"/>
      <c r="R46" s="21"/>
      <c r="S46" s="21"/>
      <c r="T46" s="21"/>
      <c r="U46" s="21"/>
      <c r="V46" s="21"/>
      <c r="W46" s="21"/>
      <c r="X46" s="66">
        <f>SUM(R46:W46)</f>
        <v>0</v>
      </c>
      <c r="Y46" s="103"/>
      <c r="Z46" s="74"/>
      <c r="AA46" s="74"/>
      <c r="AB46" s="74"/>
      <c r="AC46" s="137">
        <f>SUM(Z46:AB46)</f>
        <v>0</v>
      </c>
      <c r="AD46" s="103"/>
      <c r="AE46" s="91"/>
      <c r="AF46" s="91"/>
      <c r="AG46" s="91"/>
      <c r="AH46" s="91"/>
      <c r="AI46" s="142"/>
      <c r="AJ46" s="104"/>
      <c r="AK46" s="44">
        <f t="shared" si="5"/>
        <v>278</v>
      </c>
      <c r="AL46" s="146"/>
      <c r="AM46" s="145">
        <f t="shared" si="6"/>
        <v>5282</v>
      </c>
    </row>
    <row r="47" spans="1:39" ht="35.25" customHeight="1" x14ac:dyDescent="0.2">
      <c r="A47" s="19">
        <v>6</v>
      </c>
      <c r="B47" s="16" t="s">
        <v>10</v>
      </c>
      <c r="C47" s="9" t="s">
        <v>12</v>
      </c>
      <c r="D47" s="10">
        <v>11</v>
      </c>
      <c r="E47" s="10" t="s">
        <v>20</v>
      </c>
      <c r="F47" s="106" t="s">
        <v>109</v>
      </c>
      <c r="G47" s="106" t="s">
        <v>121</v>
      </c>
      <c r="H47" s="9">
        <v>13</v>
      </c>
      <c r="I47" s="9">
        <v>2</v>
      </c>
      <c r="J47" s="9">
        <v>4</v>
      </c>
      <c r="K47" s="7">
        <f>H47+I47+J47</f>
        <v>19</v>
      </c>
      <c r="L47" s="110"/>
      <c r="M47" s="18">
        <v>5</v>
      </c>
      <c r="N47" s="18">
        <v>9</v>
      </c>
      <c r="O47" s="18">
        <v>0</v>
      </c>
      <c r="P47" s="26">
        <f>SUM(M47:O47)</f>
        <v>14</v>
      </c>
      <c r="Q47" s="103"/>
      <c r="R47" s="21"/>
      <c r="S47" s="21"/>
      <c r="T47" s="21"/>
      <c r="U47" s="21"/>
      <c r="V47" s="21"/>
      <c r="W47" s="21"/>
      <c r="X47" s="66">
        <f>SUM(R47:W47)</f>
        <v>0</v>
      </c>
      <c r="Y47" s="103"/>
      <c r="Z47" s="74"/>
      <c r="AA47" s="74"/>
      <c r="AB47" s="74"/>
      <c r="AC47" s="137">
        <f>SUM(Z47:AB47)</f>
        <v>0</v>
      </c>
      <c r="AD47" s="103"/>
      <c r="AE47" s="91"/>
      <c r="AF47" s="91"/>
      <c r="AG47" s="91"/>
      <c r="AH47" s="91"/>
      <c r="AI47" s="142"/>
      <c r="AJ47" s="104"/>
      <c r="AK47" s="44">
        <f t="shared" si="5"/>
        <v>33</v>
      </c>
      <c r="AL47" s="146"/>
      <c r="AM47" s="145">
        <f t="shared" si="6"/>
        <v>363</v>
      </c>
    </row>
    <row r="48" spans="1:39" ht="35.25" customHeight="1" x14ac:dyDescent="0.2">
      <c r="A48" s="19">
        <v>7</v>
      </c>
      <c r="B48" s="16" t="s">
        <v>10</v>
      </c>
      <c r="C48" s="9" t="s">
        <v>12</v>
      </c>
      <c r="D48" s="10">
        <v>21</v>
      </c>
      <c r="E48" s="10" t="s">
        <v>20</v>
      </c>
      <c r="F48" s="106" t="s">
        <v>106</v>
      </c>
      <c r="G48" s="106" t="s">
        <v>121</v>
      </c>
      <c r="H48" s="10"/>
      <c r="I48" s="10"/>
      <c r="J48" s="10"/>
      <c r="K48" s="16"/>
      <c r="L48" s="110"/>
      <c r="M48" s="18">
        <v>5</v>
      </c>
      <c r="N48" s="18">
        <v>2</v>
      </c>
      <c r="O48" s="18">
        <v>2</v>
      </c>
      <c r="P48" s="26">
        <f>SUM(M48:O48)</f>
        <v>9</v>
      </c>
      <c r="Q48" s="103"/>
      <c r="R48" s="21">
        <v>5</v>
      </c>
      <c r="S48" s="21">
        <v>8</v>
      </c>
      <c r="T48" s="21">
        <v>4</v>
      </c>
      <c r="U48" s="21">
        <v>1</v>
      </c>
      <c r="V48" s="21">
        <v>1</v>
      </c>
      <c r="W48" s="21">
        <v>1</v>
      </c>
      <c r="X48" s="66">
        <f>SUM(R48:W48)</f>
        <v>20</v>
      </c>
      <c r="Y48" s="103"/>
      <c r="Z48" s="74"/>
      <c r="AA48" s="74"/>
      <c r="AB48" s="74"/>
      <c r="AC48" s="137">
        <f>SUM(Z48:AB48)</f>
        <v>0</v>
      </c>
      <c r="AD48" s="103"/>
      <c r="AE48" s="91"/>
      <c r="AF48" s="91"/>
      <c r="AG48" s="91"/>
      <c r="AH48" s="91"/>
      <c r="AI48" s="142"/>
      <c r="AJ48" s="104"/>
      <c r="AK48" s="44">
        <f t="shared" si="5"/>
        <v>29</v>
      </c>
      <c r="AL48" s="146"/>
      <c r="AM48" s="145">
        <f t="shared" si="6"/>
        <v>609</v>
      </c>
    </row>
    <row r="49" spans="1:39" ht="35.25" customHeight="1" x14ac:dyDescent="0.2">
      <c r="A49" s="19">
        <v>8</v>
      </c>
      <c r="B49" s="16" t="s">
        <v>10</v>
      </c>
      <c r="C49" s="9" t="s">
        <v>12</v>
      </c>
      <c r="D49" s="10">
        <v>33</v>
      </c>
      <c r="E49" s="10" t="s">
        <v>20</v>
      </c>
      <c r="F49" s="106" t="s">
        <v>112</v>
      </c>
      <c r="G49" s="106" t="s">
        <v>121</v>
      </c>
      <c r="H49" s="9"/>
      <c r="I49" s="9"/>
      <c r="J49" s="9"/>
      <c r="K49" s="7"/>
      <c r="L49" s="110"/>
      <c r="M49" s="18"/>
      <c r="N49" s="18"/>
      <c r="O49" s="18"/>
      <c r="P49" s="26"/>
      <c r="Q49" s="103"/>
      <c r="R49" s="21"/>
      <c r="S49" s="21"/>
      <c r="T49" s="21"/>
      <c r="U49" s="21"/>
      <c r="V49" s="21"/>
      <c r="W49" s="21"/>
      <c r="X49" s="66"/>
      <c r="Y49" s="103"/>
      <c r="Z49" s="74"/>
      <c r="AA49" s="74"/>
      <c r="AB49" s="74"/>
      <c r="AC49" s="137"/>
      <c r="AD49" s="103"/>
      <c r="AE49" s="91">
        <v>2</v>
      </c>
      <c r="AF49" s="91"/>
      <c r="AG49" s="91">
        <v>150</v>
      </c>
      <c r="AH49" s="91"/>
      <c r="AI49" s="142">
        <f t="shared" si="4"/>
        <v>152</v>
      </c>
      <c r="AJ49" s="104"/>
      <c r="AK49" s="44">
        <f t="shared" si="5"/>
        <v>152</v>
      </c>
      <c r="AL49" s="146"/>
      <c r="AM49" s="145">
        <f t="shared" si="6"/>
        <v>5016</v>
      </c>
    </row>
    <row r="50" spans="1:39" ht="15" customHeight="1" x14ac:dyDescent="0.2">
      <c r="A50" s="5"/>
      <c r="B50" s="11"/>
      <c r="C50" s="159"/>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35"/>
      <c r="AM50" s="96"/>
    </row>
    <row r="51" spans="1:39" ht="35.1" customHeight="1" x14ac:dyDescent="0.2">
      <c r="A51" s="122" t="s">
        <v>91</v>
      </c>
      <c r="B51" s="167" t="s">
        <v>175</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row>
    <row r="52" spans="1:39" x14ac:dyDescent="0.2">
      <c r="A52" s="12"/>
      <c r="B52" s="3"/>
    </row>
    <row r="53" spans="1:39" ht="24.75" customHeight="1" x14ac:dyDescent="0.2">
      <c r="A53" s="147" t="s">
        <v>176</v>
      </c>
      <c r="B53" s="148"/>
      <c r="C53" s="148"/>
      <c r="D53" s="149"/>
      <c r="E53" s="17"/>
      <c r="F53" s="17"/>
      <c r="G53" s="17"/>
      <c r="H53" s="17"/>
      <c r="I53" s="17"/>
      <c r="J53" s="17"/>
      <c r="K53" s="130"/>
      <c r="L53" s="130"/>
      <c r="M53" s="17"/>
      <c r="N53" s="17"/>
      <c r="O53" s="17"/>
    </row>
    <row r="54" spans="1:39" x14ac:dyDescent="0.2">
      <c r="A54" s="67" t="s">
        <v>57</v>
      </c>
      <c r="B54" s="181" t="s">
        <v>117</v>
      </c>
      <c r="C54" s="182"/>
      <c r="D54" s="2"/>
      <c r="E54" s="30"/>
      <c r="F54" s="30"/>
      <c r="G54" s="30"/>
      <c r="H54" s="32"/>
      <c r="I54" s="32"/>
      <c r="J54" s="32"/>
      <c r="K54" s="131"/>
      <c r="L54" s="131"/>
      <c r="M54" s="17"/>
      <c r="N54" s="17"/>
      <c r="O54" s="17"/>
    </row>
    <row r="55" spans="1:39" ht="15" customHeight="1" x14ac:dyDescent="0.2">
      <c r="A55" s="36" t="s">
        <v>34</v>
      </c>
      <c r="B55" s="161" t="s">
        <v>35</v>
      </c>
      <c r="C55" s="162"/>
      <c r="D55" s="2" t="s">
        <v>59</v>
      </c>
      <c r="E55" s="30"/>
      <c r="F55" s="30"/>
      <c r="G55" s="30"/>
      <c r="H55" s="33"/>
      <c r="I55" s="33"/>
      <c r="J55" s="33"/>
      <c r="K55" s="131"/>
      <c r="L55" s="131"/>
      <c r="M55" s="17"/>
      <c r="N55" s="17"/>
      <c r="O55" s="17"/>
    </row>
    <row r="56" spans="1:39" ht="12.75" customHeight="1" x14ac:dyDescent="0.2">
      <c r="A56" s="37"/>
      <c r="B56" s="161" t="s">
        <v>36</v>
      </c>
      <c r="C56" s="162"/>
      <c r="D56" s="2" t="s">
        <v>59</v>
      </c>
      <c r="E56" s="30"/>
      <c r="F56" s="30"/>
      <c r="G56" s="30"/>
      <c r="H56" s="33"/>
      <c r="I56" s="33"/>
      <c r="J56" s="33"/>
      <c r="K56" s="32"/>
      <c r="L56" s="32"/>
      <c r="M56" s="17"/>
      <c r="N56" s="17"/>
      <c r="O56" s="17"/>
    </row>
    <row r="57" spans="1:39" ht="12.75" customHeight="1" x14ac:dyDescent="0.2">
      <c r="A57" s="38"/>
      <c r="B57" s="162" t="s">
        <v>37</v>
      </c>
      <c r="C57" s="183"/>
      <c r="D57" s="2" t="s">
        <v>59</v>
      </c>
      <c r="E57" s="30"/>
      <c r="F57" s="30"/>
      <c r="G57" s="30"/>
      <c r="H57" s="33"/>
      <c r="I57" s="33"/>
      <c r="J57" s="33"/>
      <c r="K57" s="131"/>
      <c r="L57" s="131"/>
      <c r="M57" s="17"/>
      <c r="N57" s="17"/>
      <c r="O57" s="17"/>
    </row>
    <row r="58" spans="1:39" ht="14.25" customHeight="1" x14ac:dyDescent="0.2">
      <c r="A58" s="36" t="s">
        <v>19</v>
      </c>
      <c r="B58" s="162" t="s">
        <v>41</v>
      </c>
      <c r="C58" s="163"/>
      <c r="D58" s="2" t="s">
        <v>59</v>
      </c>
      <c r="E58" s="29"/>
      <c r="F58" s="29"/>
      <c r="G58" s="29"/>
      <c r="H58" s="68"/>
      <c r="I58" s="68"/>
      <c r="J58" s="68"/>
      <c r="K58" s="132"/>
      <c r="L58" s="132"/>
      <c r="M58" s="17"/>
      <c r="N58" s="17"/>
      <c r="O58" s="17"/>
    </row>
    <row r="59" spans="1:39" ht="14.25" customHeight="1" x14ac:dyDescent="0.2">
      <c r="A59" s="37"/>
      <c r="B59" s="162" t="s">
        <v>42</v>
      </c>
      <c r="C59" s="163"/>
      <c r="D59" s="2" t="s">
        <v>59</v>
      </c>
      <c r="E59" s="33"/>
      <c r="F59" s="33"/>
      <c r="G59" s="33"/>
      <c r="H59" s="68"/>
      <c r="I59" s="68"/>
      <c r="J59" s="68"/>
      <c r="K59" s="132"/>
      <c r="L59" s="132"/>
      <c r="M59" s="17"/>
      <c r="N59" s="17"/>
      <c r="O59" s="17"/>
    </row>
    <row r="60" spans="1:39" ht="14.25" customHeight="1" x14ac:dyDescent="0.2">
      <c r="A60" s="37"/>
      <c r="B60" s="162" t="s">
        <v>46</v>
      </c>
      <c r="C60" s="163"/>
      <c r="D60" s="2" t="s">
        <v>59</v>
      </c>
      <c r="E60" s="33"/>
      <c r="F60" s="33"/>
      <c r="G60" s="33"/>
      <c r="H60" s="13"/>
      <c r="I60" s="13"/>
      <c r="J60" s="13"/>
      <c r="K60" s="133"/>
      <c r="L60" s="133"/>
    </row>
    <row r="61" spans="1:39" ht="14.25" customHeight="1" x14ac:dyDescent="0.2">
      <c r="A61" s="38"/>
      <c r="B61" s="162" t="s">
        <v>49</v>
      </c>
      <c r="C61" s="163"/>
      <c r="D61" s="2" t="s">
        <v>59</v>
      </c>
      <c r="E61" s="33"/>
      <c r="F61" s="33"/>
      <c r="G61" s="33"/>
      <c r="H61" s="13"/>
      <c r="I61" s="13"/>
      <c r="J61" s="13"/>
      <c r="K61" s="133"/>
      <c r="L61" s="133"/>
    </row>
    <row r="62" spans="1:39" ht="14.25" customHeight="1" x14ac:dyDescent="0.2">
      <c r="A62" s="36" t="s">
        <v>66</v>
      </c>
      <c r="B62" s="162" t="s">
        <v>50</v>
      </c>
      <c r="C62" s="163"/>
      <c r="D62" s="2" t="s">
        <v>59</v>
      </c>
      <c r="E62" s="33"/>
      <c r="F62" s="33"/>
      <c r="G62" s="33"/>
      <c r="H62" s="13"/>
      <c r="I62" s="13"/>
      <c r="J62" s="13"/>
      <c r="K62" s="133"/>
      <c r="L62" s="133"/>
    </row>
    <row r="63" spans="1:39" ht="14.25" customHeight="1" x14ac:dyDescent="0.2">
      <c r="A63" s="37"/>
      <c r="B63" s="162" t="s">
        <v>51</v>
      </c>
      <c r="C63" s="163"/>
      <c r="D63" s="2" t="s">
        <v>59</v>
      </c>
      <c r="E63" s="33"/>
      <c r="F63" s="33"/>
      <c r="G63" s="33"/>
      <c r="H63" s="13"/>
      <c r="I63" s="13"/>
      <c r="J63" s="13"/>
      <c r="K63" s="133"/>
      <c r="L63" s="133"/>
    </row>
    <row r="64" spans="1:39" ht="14.1" customHeight="1" x14ac:dyDescent="0.2">
      <c r="A64" s="38"/>
      <c r="B64" s="162" t="s">
        <v>65</v>
      </c>
      <c r="C64" s="163"/>
      <c r="D64" s="2" t="s">
        <v>59</v>
      </c>
      <c r="E64" s="33"/>
      <c r="F64" s="33"/>
      <c r="G64" s="33"/>
      <c r="H64" s="13"/>
      <c r="I64" s="13"/>
      <c r="J64" s="13"/>
      <c r="K64" s="133"/>
      <c r="L64" s="133"/>
    </row>
    <row r="65" spans="1:12" ht="26.25" customHeight="1" x14ac:dyDescent="0.2">
      <c r="A65" s="34" t="s">
        <v>13</v>
      </c>
      <c r="B65" s="164" t="s">
        <v>60</v>
      </c>
      <c r="C65" s="164"/>
      <c r="D65" s="164"/>
      <c r="E65" s="164"/>
      <c r="F65" s="98"/>
      <c r="G65" s="98"/>
      <c r="H65" s="15"/>
      <c r="I65" s="15"/>
      <c r="J65" s="15"/>
      <c r="K65" s="14"/>
      <c r="L65" s="14"/>
    </row>
    <row r="66" spans="1:12" ht="18" customHeight="1" x14ac:dyDescent="0.2">
      <c r="A66" s="39" t="s">
        <v>58</v>
      </c>
      <c r="B66" s="158" t="s">
        <v>118</v>
      </c>
      <c r="C66" s="158"/>
      <c r="D66" s="72"/>
      <c r="E66" s="31"/>
      <c r="F66" s="98"/>
      <c r="G66" s="98"/>
      <c r="H66" s="15"/>
      <c r="I66" s="15"/>
      <c r="J66" s="15"/>
      <c r="K66" s="14"/>
      <c r="L66" s="14"/>
    </row>
    <row r="67" spans="1:12" x14ac:dyDescent="0.2">
      <c r="A67" s="36" t="s">
        <v>40</v>
      </c>
      <c r="B67" s="154" t="s">
        <v>38</v>
      </c>
      <c r="C67" s="155"/>
      <c r="D67" s="2" t="s">
        <v>59</v>
      </c>
      <c r="E67" s="1"/>
      <c r="F67" s="1"/>
      <c r="G67" s="1"/>
    </row>
    <row r="68" spans="1:12" x14ac:dyDescent="0.2">
      <c r="A68" s="37"/>
      <c r="B68" s="156" t="s">
        <v>39</v>
      </c>
      <c r="C68" s="157"/>
      <c r="D68" s="2" t="s">
        <v>59</v>
      </c>
    </row>
    <row r="69" spans="1:12" x14ac:dyDescent="0.2">
      <c r="A69" s="38"/>
      <c r="B69" s="156" t="s">
        <v>56</v>
      </c>
      <c r="C69" s="157"/>
      <c r="D69" s="2" t="s">
        <v>59</v>
      </c>
    </row>
    <row r="70" spans="1:12" x14ac:dyDescent="0.2">
      <c r="A70" s="36" t="s">
        <v>61</v>
      </c>
      <c r="B70" s="154" t="s">
        <v>43</v>
      </c>
      <c r="C70" s="155"/>
      <c r="D70" s="2" t="s">
        <v>59</v>
      </c>
    </row>
    <row r="71" spans="1:12" x14ac:dyDescent="0.2">
      <c r="A71" s="37"/>
      <c r="B71" s="154" t="s">
        <v>44</v>
      </c>
      <c r="C71" s="155"/>
      <c r="D71" s="2" t="s">
        <v>59</v>
      </c>
    </row>
    <row r="72" spans="1:12" x14ac:dyDescent="0.2">
      <c r="A72" s="40"/>
      <c r="B72" s="154" t="s">
        <v>45</v>
      </c>
      <c r="C72" s="155"/>
      <c r="D72" s="2" t="s">
        <v>59</v>
      </c>
    </row>
    <row r="73" spans="1:12" x14ac:dyDescent="0.2">
      <c r="A73" s="37"/>
      <c r="B73" s="154" t="s">
        <v>47</v>
      </c>
      <c r="C73" s="155"/>
      <c r="D73" s="2" t="s">
        <v>59</v>
      </c>
    </row>
    <row r="74" spans="1:12" ht="29.25" customHeight="1" x14ac:dyDescent="0.2">
      <c r="A74" s="38"/>
      <c r="B74" s="154" t="s">
        <v>48</v>
      </c>
      <c r="C74" s="155"/>
      <c r="D74" s="2" t="s">
        <v>59</v>
      </c>
    </row>
    <row r="75" spans="1:12" x14ac:dyDescent="0.2">
      <c r="A75" s="36" t="s">
        <v>62</v>
      </c>
      <c r="B75" s="154" t="s">
        <v>52</v>
      </c>
      <c r="C75" s="155"/>
      <c r="D75" s="2" t="s">
        <v>59</v>
      </c>
    </row>
    <row r="76" spans="1:12" x14ac:dyDescent="0.2">
      <c r="A76" s="37"/>
      <c r="B76" s="154" t="s">
        <v>53</v>
      </c>
      <c r="C76" s="155"/>
      <c r="D76" s="2" t="s">
        <v>59</v>
      </c>
    </row>
    <row r="77" spans="1:12" x14ac:dyDescent="0.2">
      <c r="A77" s="37"/>
      <c r="B77" s="154" t="s">
        <v>54</v>
      </c>
      <c r="C77" s="155"/>
      <c r="D77" s="2" t="s">
        <v>59</v>
      </c>
    </row>
    <row r="78" spans="1:12" x14ac:dyDescent="0.2">
      <c r="A78" s="38"/>
      <c r="B78" s="154" t="s">
        <v>55</v>
      </c>
      <c r="C78" s="155"/>
      <c r="D78" s="2" t="s">
        <v>59</v>
      </c>
    </row>
    <row r="79" spans="1:12" ht="25.5" customHeight="1" x14ac:dyDescent="0.2">
      <c r="A79" s="34" t="s">
        <v>13</v>
      </c>
      <c r="B79" s="164" t="s">
        <v>60</v>
      </c>
      <c r="C79" s="164"/>
      <c r="D79" s="164"/>
      <c r="E79" s="164"/>
      <c r="F79" s="98"/>
      <c r="G79" s="98"/>
    </row>
    <row r="80" spans="1:12" x14ac:dyDescent="0.2">
      <c r="A80" s="28" t="s">
        <v>64</v>
      </c>
      <c r="B80" s="69" t="s">
        <v>119</v>
      </c>
      <c r="C80" s="41"/>
      <c r="D80" s="73"/>
    </row>
    <row r="81" spans="1:5" x14ac:dyDescent="0.2">
      <c r="A81" s="2" t="s">
        <v>75</v>
      </c>
      <c r="B81" s="176" t="s">
        <v>80</v>
      </c>
      <c r="C81" s="176"/>
      <c r="D81" s="2" t="s">
        <v>59</v>
      </c>
    </row>
    <row r="82" spans="1:5" x14ac:dyDescent="0.2">
      <c r="A82" s="2" t="s">
        <v>76</v>
      </c>
      <c r="B82" s="176" t="s">
        <v>81</v>
      </c>
      <c r="C82" s="176"/>
      <c r="D82" s="2" t="s">
        <v>59</v>
      </c>
    </row>
    <row r="83" spans="1:5" x14ac:dyDescent="0.2">
      <c r="A83" s="2" t="s">
        <v>77</v>
      </c>
      <c r="B83" s="176" t="s">
        <v>82</v>
      </c>
      <c r="C83" s="176"/>
      <c r="D83" s="2" t="s">
        <v>59</v>
      </c>
    </row>
    <row r="84" spans="1:5" x14ac:dyDescent="0.2">
      <c r="A84" s="2" t="s">
        <v>78</v>
      </c>
      <c r="B84" s="176" t="s">
        <v>83</v>
      </c>
      <c r="C84" s="176"/>
      <c r="D84" s="2" t="s">
        <v>59</v>
      </c>
    </row>
    <row r="85" spans="1:5" x14ac:dyDescent="0.2">
      <c r="A85" s="2" t="s">
        <v>79</v>
      </c>
      <c r="B85" s="176" t="s">
        <v>84</v>
      </c>
      <c r="C85" s="176"/>
      <c r="D85" s="2" t="s">
        <v>59</v>
      </c>
    </row>
    <row r="86" spans="1:5" ht="26.45" customHeight="1" x14ac:dyDescent="0.2">
      <c r="A86" s="34" t="s">
        <v>13</v>
      </c>
      <c r="B86" s="164" t="s">
        <v>60</v>
      </c>
      <c r="C86" s="164"/>
      <c r="D86" s="164"/>
      <c r="E86" s="164"/>
    </row>
    <row r="87" spans="1:5" x14ac:dyDescent="0.2">
      <c r="A87" s="124" t="s">
        <v>63</v>
      </c>
      <c r="B87" s="78" t="s">
        <v>120</v>
      </c>
      <c r="C87" s="79"/>
    </row>
    <row r="88" spans="1:5" x14ac:dyDescent="0.2">
      <c r="A88" s="80" t="s">
        <v>34</v>
      </c>
      <c r="B88" s="173" t="s">
        <v>86</v>
      </c>
      <c r="C88" s="173"/>
      <c r="D88" s="2" t="s">
        <v>59</v>
      </c>
    </row>
    <row r="89" spans="1:5" x14ac:dyDescent="0.2">
      <c r="A89" s="80" t="s">
        <v>72</v>
      </c>
      <c r="B89" s="173" t="s">
        <v>87</v>
      </c>
      <c r="C89" s="173"/>
      <c r="D89" s="2" t="s">
        <v>59</v>
      </c>
    </row>
    <row r="90" spans="1:5" x14ac:dyDescent="0.2">
      <c r="A90" s="80" t="s">
        <v>69</v>
      </c>
      <c r="B90" s="174" t="s">
        <v>85</v>
      </c>
      <c r="C90" s="175"/>
      <c r="D90" s="2" t="s">
        <v>59</v>
      </c>
    </row>
    <row r="91" spans="1:5" ht="27" customHeight="1" x14ac:dyDescent="0.2">
      <c r="A91" s="34" t="s">
        <v>13</v>
      </c>
      <c r="B91" s="164" t="s">
        <v>60</v>
      </c>
      <c r="C91" s="164"/>
      <c r="D91" s="164"/>
      <c r="E91" s="164"/>
    </row>
    <row r="92" spans="1:5" x14ac:dyDescent="0.2">
      <c r="A92" s="125" t="s">
        <v>102</v>
      </c>
      <c r="B92" s="95" t="s">
        <v>116</v>
      </c>
      <c r="C92" s="94"/>
      <c r="D92" s="73"/>
    </row>
    <row r="93" spans="1:5" x14ac:dyDescent="0.2">
      <c r="A93" s="123"/>
      <c r="B93" s="153" t="s">
        <v>97</v>
      </c>
      <c r="C93" s="153"/>
      <c r="D93" s="2" t="s">
        <v>59</v>
      </c>
    </row>
    <row r="94" spans="1:5" x14ac:dyDescent="0.2">
      <c r="A94" s="2"/>
      <c r="B94" s="153" t="s">
        <v>39</v>
      </c>
      <c r="C94" s="153"/>
      <c r="D94" s="2" t="s">
        <v>59</v>
      </c>
    </row>
    <row r="95" spans="1:5" x14ac:dyDescent="0.2">
      <c r="A95" s="2"/>
      <c r="B95" s="153" t="s">
        <v>98</v>
      </c>
      <c r="C95" s="153"/>
      <c r="D95" s="2" t="s">
        <v>59</v>
      </c>
    </row>
    <row r="96" spans="1:5" x14ac:dyDescent="0.2">
      <c r="A96" s="2"/>
      <c r="B96" s="153" t="s">
        <v>99</v>
      </c>
      <c r="C96" s="153"/>
      <c r="D96" s="2" t="s">
        <v>59</v>
      </c>
    </row>
    <row r="97" spans="1:5" ht="26.45" customHeight="1" x14ac:dyDescent="0.2">
      <c r="A97" s="34" t="s">
        <v>13</v>
      </c>
      <c r="B97" s="164" t="s">
        <v>60</v>
      </c>
      <c r="C97" s="164"/>
      <c r="D97" s="164"/>
      <c r="E97" s="164"/>
    </row>
  </sheetData>
  <sortState xmlns:xlrd2="http://schemas.microsoft.com/office/spreadsheetml/2017/richdata2" ref="A42:AM49">
    <sortCondition ref="B42:B49"/>
  </sortState>
  <mergeCells count="81">
    <mergeCell ref="A1:AL1"/>
    <mergeCell ref="A3:AL3"/>
    <mergeCell ref="A4:AL4"/>
    <mergeCell ref="A11:AK11"/>
    <mergeCell ref="AK19:AL19"/>
    <mergeCell ref="A8:AK8"/>
    <mergeCell ref="A5:AK5"/>
    <mergeCell ref="A6:AK6"/>
    <mergeCell ref="A7:AK7"/>
    <mergeCell ref="A2:AL2"/>
    <mergeCell ref="AK20:AK21"/>
    <mergeCell ref="AL20:AL21"/>
    <mergeCell ref="A16:AJ16"/>
    <mergeCell ref="H20:L20"/>
    <mergeCell ref="M20:Q20"/>
    <mergeCell ref="R20:Y20"/>
    <mergeCell ref="Z20:AD20"/>
    <mergeCell ref="A17:AK17"/>
    <mergeCell ref="A18:AK18"/>
    <mergeCell ref="A19:A21"/>
    <mergeCell ref="E20:E21"/>
    <mergeCell ref="B97:E97"/>
    <mergeCell ref="F19:G19"/>
    <mergeCell ref="F20:F21"/>
    <mergeCell ref="G20:G21"/>
    <mergeCell ref="B60:C60"/>
    <mergeCell ref="B61:C61"/>
    <mergeCell ref="B54:C54"/>
    <mergeCell ref="B57:C57"/>
    <mergeCell ref="B65:E65"/>
    <mergeCell ref="B55:C55"/>
    <mergeCell ref="D19:E19"/>
    <mergeCell ref="B19:B21"/>
    <mergeCell ref="C19:C21"/>
    <mergeCell ref="D20:D21"/>
    <mergeCell ref="B96:C96"/>
    <mergeCell ref="B88:C88"/>
    <mergeCell ref="B89:C89"/>
    <mergeCell ref="B90:C90"/>
    <mergeCell ref="B81:C81"/>
    <mergeCell ref="B82:C82"/>
    <mergeCell ref="B83:C83"/>
    <mergeCell ref="B84:C84"/>
    <mergeCell ref="B85:C85"/>
    <mergeCell ref="B95:C95"/>
    <mergeCell ref="B86:E86"/>
    <mergeCell ref="B91:E91"/>
    <mergeCell ref="A9:AK9"/>
    <mergeCell ref="A12:AK12"/>
    <mergeCell ref="A13:AK13"/>
    <mergeCell ref="A14:AK14"/>
    <mergeCell ref="A15:AK15"/>
    <mergeCell ref="B51:AJ51"/>
    <mergeCell ref="B79:E79"/>
    <mergeCell ref="B64:C64"/>
    <mergeCell ref="A10:AK10"/>
    <mergeCell ref="H19:AJ19"/>
    <mergeCell ref="AE20:AJ20"/>
    <mergeCell ref="B78:C78"/>
    <mergeCell ref="B58:C58"/>
    <mergeCell ref="B59:C59"/>
    <mergeCell ref="B67:C67"/>
    <mergeCell ref="B62:C62"/>
    <mergeCell ref="B63:C63"/>
    <mergeCell ref="B76:C76"/>
    <mergeCell ref="A53:D53"/>
    <mergeCell ref="AM19:AM21"/>
    <mergeCell ref="B93:C93"/>
    <mergeCell ref="B94:C94"/>
    <mergeCell ref="B77:C77"/>
    <mergeCell ref="B68:C68"/>
    <mergeCell ref="B69:C69"/>
    <mergeCell ref="B70:C70"/>
    <mergeCell ref="B71:C71"/>
    <mergeCell ref="B72:C72"/>
    <mergeCell ref="B73:C73"/>
    <mergeCell ref="B74:C74"/>
    <mergeCell ref="B75:C75"/>
    <mergeCell ref="B66:C66"/>
    <mergeCell ref="C50:AK50"/>
    <mergeCell ref="B56:C56"/>
  </mergeCells>
  <phoneticPr fontId="9" type="noConversion"/>
  <pageMargins left="0.39370078740157483" right="0.39370078740157483" top="0.74803149606299213" bottom="0.74803149606299213" header="0.31496062992125984" footer="0.31496062992125984"/>
  <pageSetup paperSize="9" scale="46"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TG spec-apjomi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Dementjeva</dc:creator>
  <cp:lastModifiedBy>Iveta Dementjeva</cp:lastModifiedBy>
  <cp:lastPrinted>2023-01-10T08:19:36Z</cp:lastPrinted>
  <dcterms:created xsi:type="dcterms:W3CDTF">2015-06-05T18:17:20Z</dcterms:created>
  <dcterms:modified xsi:type="dcterms:W3CDTF">2023-01-16T14:22:07Z</dcterms:modified>
</cp:coreProperties>
</file>