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opovL01\Documents\sarunas\SCBierices_rd\"/>
    </mc:Choice>
  </mc:AlternateContent>
  <xr:revisionPtr revIDLastSave="0" documentId="8_{E74AE8C4-BB74-4235-BE19-F2B0D6439C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pecifikācija 20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4" l="1"/>
  <c r="K39" i="4" s="1"/>
  <c r="H48" i="4"/>
  <c r="K48" i="4" s="1"/>
  <c r="H23" i="4" l="1"/>
  <c r="K23" i="4" s="1"/>
  <c r="H96" i="4"/>
  <c r="K96" i="4" s="1"/>
  <c r="H70" i="4"/>
  <c r="K70" i="4" s="1"/>
  <c r="H69" i="4"/>
  <c r="K69" i="4" s="1"/>
  <c r="H32" i="4" l="1"/>
  <c r="K32" i="4" s="1"/>
  <c r="H33" i="4"/>
  <c r="K33" i="4" s="1"/>
  <c r="H88" i="4" l="1"/>
  <c r="K88" i="4" s="1"/>
  <c r="H86" i="4"/>
  <c r="K86" i="4" s="1"/>
  <c r="H76" i="4"/>
  <c r="K76" i="4" s="1"/>
  <c r="H87" i="4"/>
  <c r="K87" i="4" s="1"/>
  <c r="H62" i="4"/>
  <c r="K62" i="4" s="1"/>
  <c r="H60" i="4"/>
  <c r="K60" i="4" s="1"/>
  <c r="H61" i="4"/>
  <c r="K61" i="4" s="1"/>
  <c r="H68" i="4"/>
  <c r="K68" i="4" s="1"/>
  <c r="H71" i="4"/>
  <c r="K71" i="4" s="1"/>
  <c r="H95" i="4"/>
  <c r="K95" i="4" s="1"/>
  <c r="H94" i="4"/>
  <c r="K94" i="4" s="1"/>
  <c r="H47" i="4" l="1"/>
  <c r="K47" i="4" s="1"/>
  <c r="H54" i="4"/>
  <c r="K54" i="4" s="1"/>
  <c r="H53" i="4"/>
  <c r="H40" i="4"/>
  <c r="K40" i="4" s="1"/>
  <c r="H37" i="4"/>
  <c r="K37" i="4" s="1"/>
  <c r="K53" i="4" l="1"/>
  <c r="K55" i="4" s="1"/>
  <c r="H15" i="4"/>
  <c r="K15" i="4" s="1"/>
  <c r="H16" i="4"/>
  <c r="K16" i="4" s="1"/>
  <c r="H7" i="4"/>
  <c r="K7" i="4" s="1"/>
  <c r="H6" i="4"/>
  <c r="K6" i="4" s="1"/>
  <c r="H97" i="4"/>
  <c r="K97" i="4" s="1"/>
  <c r="H98" i="4"/>
  <c r="K98" i="4" s="1"/>
  <c r="H99" i="4"/>
  <c r="K99" i="4" s="1"/>
  <c r="H93" i="4"/>
  <c r="H59" i="4"/>
  <c r="K59" i="4" s="1"/>
  <c r="H63" i="4"/>
  <c r="K63" i="4" s="1"/>
  <c r="H64" i="4"/>
  <c r="K64" i="4" s="1"/>
  <c r="H65" i="4"/>
  <c r="K65" i="4" s="1"/>
  <c r="H66" i="4"/>
  <c r="K66" i="4" s="1"/>
  <c r="H67" i="4"/>
  <c r="K67" i="4" s="1"/>
  <c r="H58" i="4"/>
  <c r="K58" i="4" s="1"/>
  <c r="H57" i="4"/>
  <c r="K57" i="4" s="1"/>
  <c r="H77" i="4"/>
  <c r="K77" i="4" s="1"/>
  <c r="H78" i="4"/>
  <c r="K78" i="4" s="1"/>
  <c r="H82" i="4"/>
  <c r="K82" i="4" s="1"/>
  <c r="H83" i="4"/>
  <c r="K83" i="4" s="1"/>
  <c r="H85" i="4"/>
  <c r="K85" i="4" s="1"/>
  <c r="H75" i="4"/>
  <c r="K75" i="4" s="1"/>
  <c r="H74" i="4"/>
  <c r="K74" i="4" s="1"/>
  <c r="H24" i="4"/>
  <c r="K24" i="4" s="1"/>
  <c r="H25" i="4"/>
  <c r="K25" i="4" s="1"/>
  <c r="H26" i="4"/>
  <c r="K26" i="4" s="1"/>
  <c r="H27" i="4"/>
  <c r="K27" i="4" s="1"/>
  <c r="H28" i="4"/>
  <c r="K28" i="4" s="1"/>
  <c r="H29" i="4"/>
  <c r="K29" i="4" s="1"/>
  <c r="H31" i="4"/>
  <c r="K31" i="4" s="1"/>
  <c r="H34" i="4"/>
  <c r="K34" i="4" s="1"/>
  <c r="H35" i="4"/>
  <c r="K35" i="4" s="1"/>
  <c r="H36" i="4"/>
  <c r="K36" i="4" s="1"/>
  <c r="H22" i="4"/>
  <c r="H45" i="4"/>
  <c r="K45" i="4" s="1"/>
  <c r="H46" i="4"/>
  <c r="K46" i="4" s="1"/>
  <c r="H49" i="4"/>
  <c r="K49" i="4" s="1"/>
  <c r="H50" i="4"/>
  <c r="K50" i="4" s="1"/>
  <c r="H44" i="4"/>
  <c r="K44" i="4" s="1"/>
  <c r="H43" i="4"/>
  <c r="K43" i="4" s="1"/>
  <c r="H106" i="4"/>
  <c r="K106" i="4" s="1"/>
  <c r="H105" i="4"/>
  <c r="H102" i="4"/>
  <c r="K102" i="4" l="1"/>
  <c r="K103" i="4" s="1"/>
  <c r="K105" i="4"/>
  <c r="K107" i="4" s="1"/>
  <c r="K22" i="4"/>
  <c r="K41" i="4" s="1"/>
  <c r="K93" i="4"/>
  <c r="K100" i="4" s="1"/>
  <c r="K72" i="4"/>
  <c r="K51" i="4"/>
  <c r="K91" i="4"/>
  <c r="H12" i="4"/>
  <c r="K12" i="4" s="1"/>
  <c r="H8" i="4"/>
  <c r="K8" i="4" s="1"/>
  <c r="H9" i="4"/>
  <c r="K9" i="4" s="1"/>
  <c r="H10" i="4"/>
  <c r="K10" i="4" s="1"/>
  <c r="H11" i="4"/>
  <c r="K11" i="4" s="1"/>
  <c r="H13" i="4"/>
  <c r="K13" i="4" s="1"/>
  <c r="H14" i="4"/>
  <c r="K14" i="4" s="1"/>
  <c r="H17" i="4"/>
  <c r="K17" i="4" s="1"/>
  <c r="H18" i="4"/>
  <c r="K18" i="4" s="1"/>
  <c r="H19" i="4"/>
  <c r="K19" i="4" s="1"/>
  <c r="H5" i="4"/>
  <c r="K5" i="4" s="1"/>
  <c r="K20" i="4" l="1"/>
  <c r="K109" i="4" s="1"/>
</calcChain>
</file>

<file path=xl/sharedStrings.xml><?xml version="1.0" encoding="utf-8"?>
<sst xmlns="http://schemas.openxmlformats.org/spreadsheetml/2006/main" count="305" uniqueCount="214">
  <si>
    <t>EPR-1</t>
  </si>
  <si>
    <t>EPR-2</t>
  </si>
  <si>
    <t>EPR-3</t>
  </si>
  <si>
    <t>gab.</t>
  </si>
  <si>
    <t>3.1.</t>
  </si>
  <si>
    <t>3.4.</t>
  </si>
  <si>
    <t>3.5.</t>
  </si>
  <si>
    <t>3.6.</t>
  </si>
  <si>
    <t>3.7.</t>
  </si>
  <si>
    <t>4.1.</t>
  </si>
  <si>
    <t>4.2.</t>
  </si>
  <si>
    <t>5.1.</t>
  </si>
  <si>
    <t>5.2.</t>
  </si>
  <si>
    <t>Transformators ST-4G (primārais tinums 110/220V)</t>
  </si>
  <si>
    <t>5.3.</t>
  </si>
  <si>
    <t>Transformators ST-4GV, TU16-517.680-09, OKP341323</t>
  </si>
  <si>
    <t>5.4.</t>
  </si>
  <si>
    <t>5.5.</t>
  </si>
  <si>
    <t>Transformators SOBS-2A</t>
  </si>
  <si>
    <t>5.6.</t>
  </si>
  <si>
    <t>5.7.</t>
  </si>
  <si>
    <t>5.8.</t>
  </si>
  <si>
    <t>6.1.</t>
  </si>
  <si>
    <t>6.2.</t>
  </si>
  <si>
    <t>6.3.</t>
  </si>
  <si>
    <t>6.4.</t>
  </si>
  <si>
    <t>6.5.</t>
  </si>
  <si>
    <t>6.7.</t>
  </si>
  <si>
    <t>6.8.</t>
  </si>
  <si>
    <t>6.9.</t>
  </si>
  <si>
    <t>7.1.</t>
  </si>
  <si>
    <t>7.2.</t>
  </si>
  <si>
    <t>7.6.</t>
  </si>
  <si>
    <t>7.7.</t>
  </si>
  <si>
    <t>Bezkontaktu relejs IMVŠ-110B (039.00.00.00 РЭ)</t>
  </si>
  <si>
    <t>Bezkontaktu relejs IMŠ1-1700B (037.00.00.00 РЭ)</t>
  </si>
  <si>
    <t>KPTŠ kontakta atspere (apakšējā, ar rullīti), rasējums 1253-29</t>
  </si>
  <si>
    <t xml:space="preserve">Transformators POBS-2AGV, OKP341323, TU16-517.680-09 </t>
  </si>
  <si>
    <t>Izlīdzinātājs  ВОЦН-24, rasējums 17234-00-00</t>
  </si>
  <si>
    <t>Izlīdzinātājs  ВОЦН-220, rasējums 14409-00-00-03</t>
  </si>
  <si>
    <t>Izlīdzinātājs  ВОЦН-36, rasējums 17234-00-00-03</t>
  </si>
  <si>
    <t>Izlādnis РКВН-250, rasējums 17259-00-00</t>
  </si>
  <si>
    <t xml:space="preserve">Elektrodzinēja enkurs MSP-0,25-160V, rasējums 22229-18-00CБ </t>
  </si>
  <si>
    <t>Elektrodzinēja enkurs MSP-0,15-160V, rasējums 22245-04-00</t>
  </si>
  <si>
    <t>IMŠ - impulsa releja enkurs ar kontaktiem, rasējums 2075-90A</t>
  </si>
  <si>
    <t>IMŠ - impulsa releja nekustīgais kontakts, rasējums 2075-70Б</t>
  </si>
  <si>
    <t>Preces nosaukums un tehniskais raksturojums</t>
  </si>
  <si>
    <t>Mērvienība</t>
  </si>
  <si>
    <t>KOPĀ</t>
  </si>
  <si>
    <t>Vienības cena</t>
  </si>
  <si>
    <t>Summa</t>
  </si>
  <si>
    <t>11000006670 vai 11000066408</t>
  </si>
  <si>
    <t xml:space="preserve">Elektropievads SPGB-4B ar elektrodzinēju MSP- 0,25/100V/ kreisais, ar šļūteni, saskaņā ar tehniskajiem noteikumiem ЮКЛЯ 303.353.002ТУ </t>
  </si>
  <si>
    <t>11000016124 vai 11000066409</t>
  </si>
  <si>
    <t xml:space="preserve">Elektropievads SPGB-4B ar elektrodzinēju MSP- 0,25/100V/ labais, ar šļūteni, saskaņā ar tehniskajiem noteikumiem ЮКЛЯ 303.353.002ТУ </t>
  </si>
  <si>
    <t>11/02127</t>
  </si>
  <si>
    <t>11/02141</t>
  </si>
  <si>
    <t>11/02139</t>
  </si>
  <si>
    <t>11/32643</t>
  </si>
  <si>
    <t>11/02125</t>
  </si>
  <si>
    <t>11/50036</t>
  </si>
  <si>
    <t>11/06396</t>
  </si>
  <si>
    <t>11/62786</t>
  </si>
  <si>
    <t>Laboratorijas autotransformators LATR Resanta, tips PIEA 3, Input: 230V 50-60Hz, Output: 0-260V 2,8A</t>
  </si>
  <si>
    <t>9.1.</t>
  </si>
  <si>
    <t>9.2.</t>
  </si>
  <si>
    <t>Elektropievads SP6M ar elektrodzinēju MSP-0,15-160V labais ar šļūteni, rasējums ЮКЛЯ 303.341.007ТУ</t>
  </si>
  <si>
    <t>Elektrodzinējs MSA-0,6/190V</t>
  </si>
  <si>
    <t>SP-6 auto pārslēdzēja kontaktu kopne, kreisā, rasējums ЮКЛЯ 304231.003СБ</t>
  </si>
  <si>
    <t>SP-6 auto pārslēdzēja kontaktu kopne, labā, rasējums ЮКЛЯ 304231.007СБ</t>
  </si>
  <si>
    <t>SP-6 auto pārslēdzēja nažu kopne, rasējums ЮКЛЯ 304231.002СБ</t>
  </si>
  <si>
    <t>Transformatoru kārba TJA-2 (rasējums 6790-00-00-01)</t>
  </si>
  <si>
    <t>11/29838</t>
  </si>
  <si>
    <t>Relejs ANŠM2-310, rasējums 24500-00-00</t>
  </si>
  <si>
    <t>Remonta komplekts БИ-ДАБ, rasējums157.889-00-00М-01</t>
  </si>
  <si>
    <t>Remonta komplekts БC-ДАБ, rasējums 157.889-00-00М</t>
  </si>
  <si>
    <t>11/86482</t>
  </si>
  <si>
    <t>11/86483</t>
  </si>
  <si>
    <t>Transformators POBS-5A</t>
  </si>
  <si>
    <t>Transformators POBS-5AGV, TU16-517.680-09</t>
  </si>
  <si>
    <t>(EUR bez PVN)</t>
  </si>
  <si>
    <t>Piedāvājuma kopējā summa par 1.daļu (EUR bez PVN):</t>
  </si>
  <si>
    <t>Piedāvājuma kopējā summa par 2.daļu (EUR bez PVN):</t>
  </si>
  <si>
    <t>Piedāvājuma kopējā summa par 3.daļu (EUR bez PVN):</t>
  </si>
  <si>
    <t>Piedāvājuma kopējā summa par 4.daļu (EUR bez PVN):</t>
  </si>
  <si>
    <t>Piedāvājuma kopējā summa par 5.daļu (EUR bez PVN):</t>
  </si>
  <si>
    <t>Piedāvājuma kopējā summa par 6.daļu (EUR bez PVN):</t>
  </si>
  <si>
    <t>Piedāvājuma kopējā summa par 7.daļu (EUR bez PVN):</t>
  </si>
  <si>
    <t>Piedāvājuma kopējā summa par 8.daļu (EUR bez PVN):</t>
  </si>
  <si>
    <t>Bloka СГ-76У termoelements,
rasējums 24531.06.00</t>
  </si>
  <si>
    <t>Ģeneratora GP31 kvarca rezonators RK170BA-9DU-1000K (РК170БА-9ДУ-1000К), rasējums 36161-09-00-01</t>
  </si>
  <si>
    <t>Rezistors С5-35B 25W 82 Om (BKR-96)</t>
  </si>
  <si>
    <t>Relejs ASŠ2-220, rasējums 24308.00.00</t>
  </si>
  <si>
    <t>Relejs NMŠ2-900, rasējums 13706.00.00V</t>
  </si>
  <si>
    <t>11/14786</t>
  </si>
  <si>
    <t>Bezkontaktu relejs TŠ65-V2B (052.00.00.00 РЭ)</t>
  </si>
  <si>
    <t>Rezistors C5-35В 25W 10 Om (BKR-76)</t>
  </si>
  <si>
    <t>Piedāvājuma kopējā summa par 9.daļu (EUR bez PVN):</t>
  </si>
  <si>
    <t>Bezkontaktu kodu ceļa transmiters KPT-Е (КПТ-Э) 515</t>
  </si>
  <si>
    <t>Bezkontaktu kodu ceļa transmiters KPT-Е (КПТ-Э) 715</t>
  </si>
  <si>
    <t>Relejs NMŠ1-400</t>
  </si>
  <si>
    <t>Transformators POBS-2A</t>
  </si>
  <si>
    <t>Transformators POBS-3A</t>
  </si>
  <si>
    <t>Piegādes vieta*</t>
  </si>
  <si>
    <t>jauna kartiņa</t>
  </si>
  <si>
    <t>Transformators POBS-2G</t>
  </si>
  <si>
    <t>Elektrodzinējs MSP-0,15/30V</t>
  </si>
  <si>
    <t>Elektrodzinējs MSP-0,15/160V</t>
  </si>
  <si>
    <t>Elektropievads PRMOa 90-90 (WAMEL)</t>
  </si>
  <si>
    <t>Relejs ANŠ2-1230, rasējums 24.122.00.00Б</t>
  </si>
  <si>
    <t>Relejs NMPŠ2-400, rasējums 24147.00.00</t>
  </si>
  <si>
    <t>Relejs NMŠ3-460/400, rasējums 24069.00.00Б</t>
  </si>
  <si>
    <t>Relejs ASŠ2-12, rasējums 24305.00.00</t>
  </si>
  <si>
    <t>Izlādnis РКН-600 (rasējums 17233-00-00)</t>
  </si>
  <si>
    <t>Stravas regulators RTA-1M</t>
  </si>
  <si>
    <t>Stravas regulators RTA-1MS</t>
  </si>
  <si>
    <t xml:space="preserve">Elektropievada SP6, SP-6K kontaktu auto pārslēdzējs </t>
  </si>
  <si>
    <t>Elektropievada SP6M reduktors, rasējums ЮКЛЯ.303.121.001ТУ</t>
  </si>
  <si>
    <t>Barošanas bloks BPŠ, rasējums 16933-00-00</t>
  </si>
  <si>
    <t>Remonta komplekts drošinātājiem (tips: 20876), rasējums 157.1273-00-00</t>
  </si>
  <si>
    <t>Remonta komplekts drošinātājiem (tips: 20876), rasējums 157.1274-00-00</t>
  </si>
  <si>
    <t>Remonta komplekts ANŠMT, rasējums 157.875-00-00М-05</t>
  </si>
  <si>
    <t>Transformators POBS-2AG</t>
  </si>
  <si>
    <t xml:space="preserve">Transformators ST-5G, rasējums 17278-00-00-01, ТU32ЦШ2035-2004 </t>
  </si>
  <si>
    <t>Transformators PT-25 AP II izpildījums (110/220V)</t>
  </si>
  <si>
    <t>Plastmasas vāciņi autopārslēdzējiem (pārmiju pārvada elektropievads)</t>
  </si>
  <si>
    <t>Bloks BKR-76, rasējums 36844-101-00</t>
  </si>
  <si>
    <t>Izolācijas kontroles automāts AKI-2, rasējums 36201-00-00</t>
  </si>
  <si>
    <t>Iztaisnotājs VAK-14B</t>
  </si>
  <si>
    <t>Taisngrieža bloks BV, rasējums 51054-00-00</t>
  </si>
  <si>
    <t>Relejs IMVŠ1-1700, rasējums 24110-00-00A (037.00.00.00 PЭ)</t>
  </si>
  <si>
    <t>Relejs IMVŠ1-110, rasējums 24110-00-00A (039.00.00.00 PЭ)</t>
  </si>
  <si>
    <t>Transformators POBS-5AG</t>
  </si>
  <si>
    <t>Transformators SOBS-2AG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</si>
  <si>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</si>
  <si>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</si>
  <si>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</si>
  <si>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</si>
  <si>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</si>
  <si>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</si>
  <si>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</si>
  <si>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</si>
  <si>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</si>
  <si>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</si>
  <si>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</si>
  <si>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</si>
  <si>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</si>
  <si>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</si>
  <si>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</si>
  <si>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</si>
  <si>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</si>
  <si>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</si>
  <si>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</si>
  <si>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</si>
  <si>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</si>
  <si>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</si>
  <si>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</si>
  <si>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</si>
  <si>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</si>
  <si>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</si>
  <si>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</si>
  <si>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</si>
  <si>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</si>
  <si>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</si>
  <si>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</si>
  <si>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3.2.</t>
  </si>
  <si>
    <t>3.3.</t>
  </si>
  <si>
    <t>5.9.</t>
  </si>
  <si>
    <t>5.10.</t>
  </si>
  <si>
    <t>5.11.</t>
  </si>
  <si>
    <t>5.12.</t>
  </si>
  <si>
    <t>5.13.</t>
  </si>
  <si>
    <t>5.14.</t>
  </si>
  <si>
    <t>6.6.</t>
  </si>
  <si>
    <t>6.10.</t>
  </si>
  <si>
    <t>6.11.</t>
  </si>
  <si>
    <t>6.12.</t>
  </si>
  <si>
    <t>6.13.</t>
  </si>
  <si>
    <t>6.14.</t>
  </si>
  <si>
    <t>6.15.</t>
  </si>
  <si>
    <t>6.16.</t>
  </si>
  <si>
    <t>6.17.</t>
  </si>
  <si>
    <t>Stravas regulators RTA-1M (PS A400)</t>
  </si>
  <si>
    <t>7.3.</t>
  </si>
  <si>
    <t>7.4.</t>
  </si>
  <si>
    <t>Sprieguma kontroles ierīce PKN-M</t>
  </si>
  <si>
    <t>Devējs DIM-MT</t>
  </si>
  <si>
    <t>Devējs IDM-MT1</t>
  </si>
  <si>
    <t>Stravas regulators RTA-1M (PS BAE)</t>
  </si>
  <si>
    <t>7.5.</t>
  </si>
  <si>
    <t>Relejs NMŠ1-7000</t>
  </si>
  <si>
    <t>2.18.</t>
  </si>
  <si>
    <t>3.8.</t>
  </si>
  <si>
    <t>2.19.</t>
  </si>
  <si>
    <t>Barošanas bloks BP-3 (БП-3м)</t>
  </si>
  <si>
    <t>Releja DSŠ-16 remonta komplekts, rasējums 157.1276-00-00-02</t>
  </si>
  <si>
    <t>Muitas kods*</t>
  </si>
  <si>
    <t>Ražotāja nosaukums, rasējuma numurs un atsauce uz ražotāja / vairumtirgotāja dokumentu, kas apliecina atbilstību tehniskajai specifikācijai un tiesības piegādāt preci, norādot precīzu piedāvājuma lappusi</t>
  </si>
  <si>
    <t>8.1.</t>
  </si>
  <si>
    <t xml:space="preserve">PIEDĀVĀJUMA TEHNISKĀ SPECIFIKĀCIJA - FINANŠU PIEDĀVĀJUMS (forma)
</t>
  </si>
  <si>
    <t>Daļas Nr. / daļas pozīcija</t>
  </si>
  <si>
    <t>1. daļa "Elektropievadi un to rezerves daļas", t.sk.:</t>
  </si>
  <si>
    <t>2. daļa "Releji, bloki", t.sk.:</t>
  </si>
  <si>
    <t>3. daļa "Releju un transmiteru rezerves daļas", t.sk.:</t>
  </si>
  <si>
    <t>4. daļa "Drošinātāju remonta komplekti", t.sk.:</t>
  </si>
  <si>
    <t>5. daļa "Transformatori", t.sk.:</t>
  </si>
  <si>
    <t>6. daļa "Izlīdzinātāji, varistori un pārejās ierīces", t.sk.:</t>
  </si>
  <si>
    <t>7. daļa "Strāvas regulatori, sprieguma kontroles ierīces un devēji", t.sk.:</t>
  </si>
  <si>
    <t>8. daļa "Ceļu kastes", t.sk.:</t>
  </si>
  <si>
    <t>9. daļa "Kodu ceļa transmiteri", t.sk.:</t>
  </si>
  <si>
    <t xml:space="preserve">Piedāvājuma kopējā summa: </t>
  </si>
  <si>
    <t>svītrots (04.04.2023. ar Grozījumiem Nr.1)</t>
  </si>
  <si>
    <t>svītrots (12.04.2023. ar Grozījumiem Nr.2)</t>
  </si>
  <si>
    <t>svītrots (20.04.2023. ar Grozījumiem Nr.3)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</si>
</sst>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i/>
      <sz val="11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i/>
      <sz val="11"/>
      <color rgb="FF000000"/>
      <name val="Arial"/>
      <family val="2"/>
      <charset val="186"/>
    </font>
    <font>
      <sz val="11"/>
      <name val="Arial"/>
      <family val="2"/>
      <charset val="186"/>
    </font>
    <font>
      <b/>
      <sz val="11"/>
      <color rgb="FFFA7D00"/>
      <name val="Arial"/>
      <family val="2"/>
      <charset val="186"/>
    </font>
    <font>
      <i/>
      <sz val="11"/>
      <color rgb="FFFF0000"/>
      <name val="Arial"/>
      <family val="2"/>
      <charset val="186"/>
    </font>
    <font>
      <sz val="8"/>
      <name val="Calibri"/>
      <family val="2"/>
      <scheme val="minor"/>
    </font>
    <font>
      <i/>
      <sz val="11"/>
      <name val="Arial"/>
      <family val="2"/>
      <charset val="186"/>
    </font>
    <font>
      <b/>
      <i/>
      <sz val="1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6" fillId="3" borderId="37" applyNumberFormat="0" applyAlignment="0" applyProtection="0"/>
  </cellStyleXfs>
  <cellXfs count="155">
    <xf numFmtId="0" fontId="0" fillId="0" borderId="0" xfId="0"/>
    <xf numFmtId="0" fontId="7" fillId="0" borderId="0" xfId="0" applyFont="1"/>
    <xf numFmtId="0" fontId="7" fillId="0" borderId="0" xfId="0" applyFont="1" applyFill="1"/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" fontId="7" fillId="0" borderId="0" xfId="0" applyNumberFormat="1" applyFont="1" applyFill="1"/>
    <xf numFmtId="0" fontId="14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vertical="center" wrapText="1"/>
    </xf>
    <xf numFmtId="0" fontId="9" fillId="0" borderId="38" xfId="0" applyFont="1" applyFill="1" applyBorder="1" applyAlignment="1">
      <alignment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4" fontId="21" fillId="0" borderId="5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" fontId="10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4" fontId="22" fillId="0" borderId="22" xfId="0" applyNumberFormat="1" applyFont="1" applyFill="1" applyBorder="1" applyAlignment="1">
      <alignment horizontal="center" vertical="center" wrapText="1"/>
    </xf>
    <xf numFmtId="4" fontId="22" fillId="2" borderId="31" xfId="0" applyNumberFormat="1" applyFont="1" applyFill="1" applyBorder="1" applyAlignment="1">
      <alignment horizontal="center" vertical="center" wrapText="1"/>
    </xf>
    <xf numFmtId="4" fontId="15" fillId="0" borderId="6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4" fontId="22" fillId="3" borderId="31" xfId="2" applyNumberFormat="1" applyFont="1" applyBorder="1"/>
    <xf numFmtId="4" fontId="15" fillId="0" borderId="9" xfId="0" applyNumberFormat="1" applyFont="1" applyFill="1" applyBorder="1" applyAlignment="1">
      <alignment horizontal="center" vertical="center" wrapText="1"/>
    </xf>
    <xf numFmtId="4" fontId="15" fillId="0" borderId="28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/>
    <xf numFmtId="0" fontId="10" fillId="0" borderId="23" xfId="0" applyFont="1" applyFill="1" applyBorder="1"/>
    <xf numFmtId="4" fontId="22" fillId="2" borderId="40" xfId="0" applyNumberFormat="1" applyFont="1" applyFill="1" applyBorder="1" applyAlignment="1">
      <alignment horizontal="center" vertical="center" wrapText="1"/>
    </xf>
    <xf numFmtId="4" fontId="15" fillId="0" borderId="33" xfId="0" applyNumberFormat="1" applyFont="1" applyFill="1" applyBorder="1" applyAlignment="1">
      <alignment horizontal="center" vertical="center" wrapText="1"/>
    </xf>
    <xf numFmtId="0" fontId="10" fillId="0" borderId="42" xfId="0" applyFont="1" applyFill="1" applyBorder="1"/>
    <xf numFmtId="0" fontId="12" fillId="0" borderId="13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8" xfId="0" applyFont="1" applyFill="1" applyBorder="1" applyAlignment="1">
      <alignment horizontal="center" vertical="center" textRotation="90" wrapText="1"/>
    </xf>
    <xf numFmtId="4" fontId="11" fillId="0" borderId="51" xfId="0" applyNumberFormat="1" applyFont="1" applyFill="1" applyBorder="1" applyAlignment="1">
      <alignment horizontal="center" vertical="center" wrapText="1"/>
    </xf>
    <xf numFmtId="4" fontId="22" fillId="0" borderId="51" xfId="0" applyNumberFormat="1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vertical="center" wrapText="1"/>
    </xf>
    <xf numFmtId="0" fontId="7" fillId="0" borderId="42" xfId="0" applyFont="1" applyFill="1" applyBorder="1"/>
    <xf numFmtId="0" fontId="20" fillId="0" borderId="15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4" fontId="10" fillId="0" borderId="53" xfId="0" applyNumberFormat="1" applyFont="1" applyFill="1" applyBorder="1" applyAlignment="1">
      <alignment horizontal="center" vertical="center" wrapText="1"/>
    </xf>
    <xf numFmtId="4" fontId="15" fillId="0" borderId="55" xfId="0" applyNumberFormat="1" applyFont="1" applyFill="1" applyBorder="1" applyAlignment="1">
      <alignment horizontal="center" vertical="center" wrapText="1"/>
    </xf>
    <xf numFmtId="4" fontId="22" fillId="2" borderId="50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Fill="1" applyBorder="1" applyAlignment="1">
      <alignment horizontal="center" vertical="center" wrapText="1"/>
    </xf>
    <xf numFmtId="0" fontId="7" fillId="2" borderId="51" xfId="0" applyFont="1" applyFill="1" applyBorder="1"/>
    <xf numFmtId="0" fontId="7" fillId="2" borderId="24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0" fontId="15" fillId="0" borderId="23" xfId="0" applyFont="1" applyFill="1" applyBorder="1"/>
    <xf numFmtId="0" fontId="15" fillId="0" borderId="0" xfId="0" applyFont="1" applyFill="1"/>
    <xf numFmtId="0" fontId="19" fillId="0" borderId="27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right" vertical="center" wrapText="1"/>
    </xf>
    <xf numFmtId="0" fontId="11" fillId="0" borderId="25" xfId="0" applyFont="1" applyFill="1" applyBorder="1" applyAlignment="1">
      <alignment horizontal="right" vertical="center" wrapText="1"/>
    </xf>
    <xf numFmtId="0" fontId="11" fillId="0" borderId="21" xfId="0" applyFont="1" applyFill="1" applyBorder="1" applyAlignment="1">
      <alignment horizontal="right" vertical="center" wrapText="1"/>
    </xf>
    <xf numFmtId="0" fontId="11" fillId="0" borderId="45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20" xfId="0" applyFont="1" applyFill="1" applyBorder="1" applyAlignment="1">
      <alignment horizontal="right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textRotation="90" wrapText="1"/>
    </xf>
    <xf numFmtId="0" fontId="11" fillId="0" borderId="50" xfId="0" applyFont="1" applyFill="1" applyBorder="1" applyAlignment="1">
      <alignment horizontal="center" vertical="center" textRotation="90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wrapText="1"/>
    </xf>
    <xf numFmtId="4" fontId="1" fillId="0" borderId="0" xfId="0" applyNumberFormat="1" applyFont="1" applyFill="1" applyAlignment="1">
      <alignment horizontal="right"/>
    </xf>
    <xf numFmtId="4" fontId="1" fillId="0" borderId="20" xfId="0" applyNumberFormat="1" applyFont="1" applyFill="1" applyBorder="1" applyAlignment="1">
      <alignment horizontal="right"/>
    </xf>
    <xf numFmtId="0" fontId="11" fillId="0" borderId="17" xfId="0" applyFont="1" applyFill="1" applyBorder="1" applyAlignment="1">
      <alignment horizontal="right" vertical="center" wrapText="1"/>
    </xf>
    <xf numFmtId="0" fontId="11" fillId="0" borderId="18" xfId="0" applyFont="1" applyFill="1" applyBorder="1" applyAlignment="1">
      <alignment horizontal="right" vertical="center" wrapText="1"/>
    </xf>
    <xf numFmtId="0" fontId="11" fillId="0" borderId="30" xfId="0" applyFont="1" applyFill="1" applyBorder="1" applyAlignment="1">
      <alignment horizontal="right" vertical="center" wrapText="1"/>
    </xf>
    <xf numFmtId="0" fontId="11" fillId="0" borderId="19" xfId="0" applyFont="1" applyFill="1" applyBorder="1" applyAlignment="1">
      <alignment horizontal="right" vertical="center" wrapText="1"/>
    </xf>
    <xf numFmtId="0" fontId="21" fillId="0" borderId="27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right" vertical="center" wrapText="1"/>
    </xf>
    <xf numFmtId="0" fontId="22" fillId="0" borderId="25" xfId="0" applyFont="1" applyFill="1" applyBorder="1" applyAlignment="1">
      <alignment horizontal="right" vertical="center" wrapText="1"/>
    </xf>
    <xf numFmtId="0" fontId="22" fillId="0" borderId="21" xfId="0" applyFont="1" applyFill="1" applyBorder="1" applyAlignment="1">
      <alignment horizontal="right" vertical="center" wrapText="1"/>
    </xf>
  </cellXfs>
  <cellStyles count="3">
    <cellStyle name="Calculation" xfId="2" builtinId="22"/>
    <cellStyle name="Normal" xfId="0" builtinId="0"/>
    <cellStyle name="Normal 2" xfId="1" xr:uid="{7EF9D8B9-E0D6-489F-A382-261FDC3229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62F23-75AF-4442-9691-6E6A120B315C}">
  <dimension ref="A1:L109"/>
  <sheetViews>
    <sheetView tabSelected="1" topLeftCell="B22" workbookViewId="0">
      <selection activeCell="C71" sqref="C71"/>
    </sheetView>
  </sheetViews>
  <sheetFormatPr defaultColWidth="9.1796875" defaultRowHeight="14" x14ac:dyDescent="0.3"/>
  <cols>
    <col min="1" max="1" width="16.453125" style="6" hidden="1" customWidth="1"/>
    <col min="2" max="2" width="8.7265625" style="2" customWidth="1"/>
    <col min="3" max="3" width="40.7265625" style="2" customWidth="1"/>
    <col min="4" max="4" width="8.7265625" style="2" customWidth="1"/>
    <col min="5" max="7" width="5.7265625" style="2" customWidth="1"/>
    <col min="8" max="9" width="8.7265625" style="2" customWidth="1"/>
    <col min="10" max="10" width="8.7265625" style="13" customWidth="1"/>
    <col min="11" max="11" width="11.26953125" style="80" bestFit="1" customWidth="1"/>
    <col min="12" max="12" width="32" style="2" customWidth="1"/>
    <col min="13" max="16" width="9.1796875" style="2"/>
    <col min="17" max="17" width="27.7265625" style="2" customWidth="1"/>
    <col min="18" max="16384" width="9.1796875" style="2"/>
  </cols>
  <sheetData>
    <row r="1" spans="1:12" ht="56.5" customHeight="1" thickBot="1" x14ac:dyDescent="0.35">
      <c r="C1" s="138" t="s">
        <v>199</v>
      </c>
      <c r="D1" s="138"/>
      <c r="E1" s="138"/>
      <c r="F1" s="138"/>
      <c r="G1" s="138"/>
      <c r="H1" s="138"/>
      <c r="I1" s="138"/>
      <c r="J1" s="138"/>
      <c r="K1" s="138"/>
      <c r="L1" s="138"/>
    </row>
    <row r="2" spans="1:12" s="1" customFormat="1" ht="26" x14ac:dyDescent="0.3">
      <c r="A2" s="5"/>
      <c r="B2" s="129" t="s">
        <v>200</v>
      </c>
      <c r="C2" s="131" t="s">
        <v>46</v>
      </c>
      <c r="D2" s="133" t="s">
        <v>47</v>
      </c>
      <c r="E2" s="135" t="s">
        <v>103</v>
      </c>
      <c r="F2" s="136"/>
      <c r="G2" s="137"/>
      <c r="H2" s="133" t="s">
        <v>48</v>
      </c>
      <c r="I2" s="133" t="s">
        <v>196</v>
      </c>
      <c r="J2" s="34" t="s">
        <v>49</v>
      </c>
      <c r="K2" s="77" t="s">
        <v>50</v>
      </c>
      <c r="L2" s="121" t="s">
        <v>197</v>
      </c>
    </row>
    <row r="3" spans="1:12" s="1" customFormat="1" ht="74.25" customHeight="1" thickBot="1" x14ac:dyDescent="0.35">
      <c r="A3" s="5"/>
      <c r="B3" s="130"/>
      <c r="C3" s="132"/>
      <c r="D3" s="134"/>
      <c r="E3" s="89" t="s">
        <v>0</v>
      </c>
      <c r="F3" s="90" t="s">
        <v>1</v>
      </c>
      <c r="G3" s="91" t="s">
        <v>2</v>
      </c>
      <c r="H3" s="134"/>
      <c r="I3" s="134"/>
      <c r="J3" s="92" t="s">
        <v>80</v>
      </c>
      <c r="K3" s="93" t="s">
        <v>80</v>
      </c>
      <c r="L3" s="122"/>
    </row>
    <row r="4" spans="1:12" s="1" customFormat="1" ht="15.75" customHeight="1" thickBot="1" x14ac:dyDescent="0.35">
      <c r="A4" s="5"/>
      <c r="B4" s="118" t="s">
        <v>201</v>
      </c>
      <c r="C4" s="119"/>
      <c r="D4" s="119"/>
      <c r="E4" s="119"/>
      <c r="F4" s="119"/>
      <c r="G4" s="119"/>
      <c r="H4" s="119"/>
      <c r="I4" s="119"/>
      <c r="J4" s="119"/>
      <c r="K4" s="119"/>
      <c r="L4" s="120"/>
    </row>
    <row r="5" spans="1:12" ht="42" x14ac:dyDescent="0.3">
      <c r="A5" s="5">
        <v>11000070166</v>
      </c>
      <c r="B5" s="22" t="s">
        <v>134</v>
      </c>
      <c r="C5" s="94" t="s">
        <v>66</v>
      </c>
      <c r="D5" s="7" t="s">
        <v>3</v>
      </c>
      <c r="E5" s="56"/>
      <c r="F5" s="40"/>
      <c r="G5" s="50">
        <v>2</v>
      </c>
      <c r="H5" s="45">
        <f t="shared" ref="H5:H19" si="0">G5+F5+E5</f>
        <v>2</v>
      </c>
      <c r="I5" s="67"/>
      <c r="J5" s="71"/>
      <c r="K5" s="87">
        <f>H5*J5</f>
        <v>0</v>
      </c>
      <c r="L5" s="95"/>
    </row>
    <row r="6" spans="1:12" ht="56" x14ac:dyDescent="0.3">
      <c r="A6" s="5" t="s">
        <v>51</v>
      </c>
      <c r="B6" s="22" t="s">
        <v>135</v>
      </c>
      <c r="C6" s="54" t="s">
        <v>52</v>
      </c>
      <c r="D6" s="7" t="s">
        <v>3</v>
      </c>
      <c r="E6" s="56"/>
      <c r="F6" s="40">
        <v>1</v>
      </c>
      <c r="G6" s="50"/>
      <c r="H6" s="45">
        <f t="shared" si="0"/>
        <v>1</v>
      </c>
      <c r="I6" s="67"/>
      <c r="J6" s="28"/>
      <c r="K6" s="79">
        <f t="shared" ref="K6:K19" si="1">H6*J6</f>
        <v>0</v>
      </c>
      <c r="L6" s="84"/>
    </row>
    <row r="7" spans="1:12" ht="56" x14ac:dyDescent="0.3">
      <c r="A7" s="5" t="s">
        <v>53</v>
      </c>
      <c r="B7" s="22" t="s">
        <v>136</v>
      </c>
      <c r="C7" s="54" t="s">
        <v>54</v>
      </c>
      <c r="D7" s="7" t="s">
        <v>3</v>
      </c>
      <c r="E7" s="60"/>
      <c r="F7" s="42">
        <v>1</v>
      </c>
      <c r="G7" s="62"/>
      <c r="H7" s="45">
        <f t="shared" si="0"/>
        <v>1</v>
      </c>
      <c r="I7" s="67"/>
      <c r="J7" s="28"/>
      <c r="K7" s="79">
        <f t="shared" si="1"/>
        <v>0</v>
      </c>
      <c r="L7" s="84"/>
    </row>
    <row r="8" spans="1:12" ht="28" x14ac:dyDescent="0.3">
      <c r="A8" s="15">
        <v>11000024794</v>
      </c>
      <c r="B8" s="22" t="s">
        <v>137</v>
      </c>
      <c r="C8" s="54" t="s">
        <v>125</v>
      </c>
      <c r="D8" s="52" t="s">
        <v>3</v>
      </c>
      <c r="E8" s="24"/>
      <c r="F8" s="20">
        <v>12</v>
      </c>
      <c r="G8" s="25">
        <v>30</v>
      </c>
      <c r="H8" s="45">
        <f t="shared" si="0"/>
        <v>42</v>
      </c>
      <c r="I8" s="67"/>
      <c r="J8" s="28"/>
      <c r="K8" s="79">
        <f t="shared" si="1"/>
        <v>0</v>
      </c>
      <c r="L8" s="84"/>
    </row>
    <row r="9" spans="1:12" ht="14.5" x14ac:dyDescent="0.3">
      <c r="A9" s="5">
        <v>11000070171</v>
      </c>
      <c r="B9" s="22" t="s">
        <v>138</v>
      </c>
      <c r="C9" s="54" t="s">
        <v>67</v>
      </c>
      <c r="D9" s="52" t="s">
        <v>3</v>
      </c>
      <c r="E9" s="24"/>
      <c r="F9" s="20"/>
      <c r="G9" s="25">
        <v>5</v>
      </c>
      <c r="H9" s="45">
        <f t="shared" si="0"/>
        <v>5</v>
      </c>
      <c r="I9" s="67"/>
      <c r="J9" s="28"/>
      <c r="K9" s="79">
        <f t="shared" si="1"/>
        <v>0</v>
      </c>
      <c r="L9" s="84"/>
    </row>
    <row r="10" spans="1:12" ht="14.5" x14ac:dyDescent="0.3">
      <c r="A10" s="5"/>
      <c r="B10" s="22" t="s">
        <v>139</v>
      </c>
      <c r="C10" s="54" t="s">
        <v>106</v>
      </c>
      <c r="D10" s="52" t="s">
        <v>3</v>
      </c>
      <c r="E10" s="24">
        <v>10</v>
      </c>
      <c r="F10" s="20"/>
      <c r="G10" s="25"/>
      <c r="H10" s="45">
        <f t="shared" si="0"/>
        <v>10</v>
      </c>
      <c r="I10" s="67"/>
      <c r="J10" s="28"/>
      <c r="K10" s="79">
        <f t="shared" si="1"/>
        <v>0</v>
      </c>
      <c r="L10" s="84"/>
    </row>
    <row r="11" spans="1:12" ht="14.5" x14ac:dyDescent="0.3">
      <c r="A11" s="5"/>
      <c r="B11" s="22" t="s">
        <v>140</v>
      </c>
      <c r="C11" s="54" t="s">
        <v>107</v>
      </c>
      <c r="D11" s="52" t="s">
        <v>3</v>
      </c>
      <c r="E11" s="24">
        <v>5</v>
      </c>
      <c r="F11" s="20"/>
      <c r="G11" s="25"/>
      <c r="H11" s="45">
        <f t="shared" si="0"/>
        <v>5</v>
      </c>
      <c r="I11" s="67"/>
      <c r="J11" s="28"/>
      <c r="K11" s="79">
        <f t="shared" si="1"/>
        <v>0</v>
      </c>
      <c r="L11" s="84"/>
    </row>
    <row r="12" spans="1:12" ht="14.5" x14ac:dyDescent="0.3">
      <c r="A12" s="5"/>
      <c r="B12" s="22" t="s">
        <v>141</v>
      </c>
      <c r="C12" s="54" t="s">
        <v>108</v>
      </c>
      <c r="D12" s="52" t="s">
        <v>3</v>
      </c>
      <c r="E12" s="18">
        <v>4</v>
      </c>
      <c r="F12" s="11"/>
      <c r="G12" s="12"/>
      <c r="H12" s="45">
        <f t="shared" si="0"/>
        <v>4</v>
      </c>
      <c r="I12" s="67"/>
      <c r="J12" s="28"/>
      <c r="K12" s="79">
        <f t="shared" si="1"/>
        <v>0</v>
      </c>
      <c r="L12" s="84"/>
    </row>
    <row r="13" spans="1:12" ht="28" x14ac:dyDescent="0.3">
      <c r="A13" s="5">
        <v>11000085458</v>
      </c>
      <c r="B13" s="22" t="s">
        <v>142</v>
      </c>
      <c r="C13" s="54" t="s">
        <v>42</v>
      </c>
      <c r="D13" s="52" t="s">
        <v>3</v>
      </c>
      <c r="E13" s="18"/>
      <c r="F13" s="11"/>
      <c r="G13" s="12">
        <v>5</v>
      </c>
      <c r="H13" s="45">
        <f t="shared" si="0"/>
        <v>5</v>
      </c>
      <c r="I13" s="67"/>
      <c r="J13" s="28"/>
      <c r="K13" s="79">
        <f t="shared" si="1"/>
        <v>0</v>
      </c>
      <c r="L13" s="84"/>
    </row>
    <row r="14" spans="1:12" ht="28" x14ac:dyDescent="0.3">
      <c r="A14" s="5">
        <v>11000085459</v>
      </c>
      <c r="B14" s="22" t="s">
        <v>143</v>
      </c>
      <c r="C14" s="54" t="s">
        <v>43</v>
      </c>
      <c r="D14" s="52" t="s">
        <v>3</v>
      </c>
      <c r="E14" s="18"/>
      <c r="F14" s="11"/>
      <c r="G14" s="12">
        <v>5</v>
      </c>
      <c r="H14" s="45">
        <f t="shared" si="0"/>
        <v>5</v>
      </c>
      <c r="I14" s="67"/>
      <c r="J14" s="28"/>
      <c r="K14" s="79">
        <f t="shared" si="1"/>
        <v>0</v>
      </c>
      <c r="L14" s="84"/>
    </row>
    <row r="15" spans="1:12" ht="28" x14ac:dyDescent="0.3">
      <c r="A15" s="5"/>
      <c r="B15" s="22" t="s">
        <v>144</v>
      </c>
      <c r="C15" s="54" t="s">
        <v>116</v>
      </c>
      <c r="D15" s="52" t="s">
        <v>3</v>
      </c>
      <c r="E15" s="18"/>
      <c r="F15" s="11">
        <v>1</v>
      </c>
      <c r="G15" s="12"/>
      <c r="H15" s="45">
        <f t="shared" si="0"/>
        <v>1</v>
      </c>
      <c r="I15" s="67"/>
      <c r="J15" s="28"/>
      <c r="K15" s="79">
        <f t="shared" si="1"/>
        <v>0</v>
      </c>
      <c r="L15" s="84"/>
    </row>
    <row r="16" spans="1:12" ht="28" x14ac:dyDescent="0.3">
      <c r="A16" s="5"/>
      <c r="B16" s="22" t="s">
        <v>145</v>
      </c>
      <c r="C16" s="54" t="s">
        <v>117</v>
      </c>
      <c r="D16" s="52" t="s">
        <v>3</v>
      </c>
      <c r="E16" s="18"/>
      <c r="F16" s="11">
        <v>1</v>
      </c>
      <c r="G16" s="12"/>
      <c r="H16" s="45">
        <f t="shared" si="0"/>
        <v>1</v>
      </c>
      <c r="I16" s="67"/>
      <c r="J16" s="28"/>
      <c r="K16" s="79">
        <f t="shared" si="1"/>
        <v>0</v>
      </c>
      <c r="L16" s="84"/>
    </row>
    <row r="17" spans="1:12" ht="28" x14ac:dyDescent="0.3">
      <c r="A17" s="5">
        <v>11000053536</v>
      </c>
      <c r="B17" s="22" t="s">
        <v>146</v>
      </c>
      <c r="C17" s="54" t="s">
        <v>70</v>
      </c>
      <c r="D17" s="52" t="s">
        <v>3</v>
      </c>
      <c r="E17" s="18"/>
      <c r="F17" s="21"/>
      <c r="G17" s="12">
        <v>25</v>
      </c>
      <c r="H17" s="45">
        <f t="shared" si="0"/>
        <v>25</v>
      </c>
      <c r="I17" s="67"/>
      <c r="J17" s="28"/>
      <c r="K17" s="79">
        <f t="shared" si="1"/>
        <v>0</v>
      </c>
      <c r="L17" s="84"/>
    </row>
    <row r="18" spans="1:12" ht="28" x14ac:dyDescent="0.3">
      <c r="A18" s="5">
        <v>11000053537</v>
      </c>
      <c r="B18" s="22" t="s">
        <v>147</v>
      </c>
      <c r="C18" s="54" t="s">
        <v>68</v>
      </c>
      <c r="D18" s="52" t="s">
        <v>3</v>
      </c>
      <c r="E18" s="18"/>
      <c r="F18" s="21"/>
      <c r="G18" s="12">
        <v>50</v>
      </c>
      <c r="H18" s="45">
        <f t="shared" si="0"/>
        <v>50</v>
      </c>
      <c r="I18" s="67"/>
      <c r="J18" s="28"/>
      <c r="K18" s="79">
        <f t="shared" si="1"/>
        <v>0</v>
      </c>
      <c r="L18" s="84"/>
    </row>
    <row r="19" spans="1:12" ht="28.5" thickBot="1" x14ac:dyDescent="0.35">
      <c r="A19" s="5">
        <v>11000053538</v>
      </c>
      <c r="B19" s="51" t="s">
        <v>148</v>
      </c>
      <c r="C19" s="55" t="s">
        <v>69</v>
      </c>
      <c r="D19" s="53" t="s">
        <v>3</v>
      </c>
      <c r="E19" s="29"/>
      <c r="F19" s="26"/>
      <c r="G19" s="27">
        <v>50</v>
      </c>
      <c r="H19" s="45">
        <f t="shared" si="0"/>
        <v>50</v>
      </c>
      <c r="I19" s="73"/>
      <c r="J19" s="46"/>
      <c r="K19" s="83">
        <f t="shared" si="1"/>
        <v>0</v>
      </c>
      <c r="L19" s="84"/>
    </row>
    <row r="20" spans="1:12" ht="14.5" thickBot="1" x14ac:dyDescent="0.35">
      <c r="A20" s="5"/>
      <c r="B20" s="123" t="s">
        <v>81</v>
      </c>
      <c r="C20" s="127"/>
      <c r="D20" s="124"/>
      <c r="E20" s="124"/>
      <c r="F20" s="124"/>
      <c r="G20" s="124"/>
      <c r="H20" s="124"/>
      <c r="I20" s="127"/>
      <c r="J20" s="128"/>
      <c r="K20" s="86">
        <f>SUM(K5:K19)</f>
        <v>0</v>
      </c>
      <c r="L20" s="108"/>
    </row>
    <row r="21" spans="1:12" ht="15.75" customHeight="1" thickBot="1" x14ac:dyDescent="0.35">
      <c r="A21" s="5"/>
      <c r="B21" s="118" t="s">
        <v>202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20"/>
    </row>
    <row r="22" spans="1:12" ht="14.5" x14ac:dyDescent="0.3">
      <c r="A22" s="5">
        <v>11000016063</v>
      </c>
      <c r="B22" s="37" t="s">
        <v>149</v>
      </c>
      <c r="C22" s="35" t="s">
        <v>100</v>
      </c>
      <c r="D22" s="22" t="s">
        <v>3</v>
      </c>
      <c r="E22" s="60">
        <v>6</v>
      </c>
      <c r="F22" s="42"/>
      <c r="G22" s="43"/>
      <c r="H22" s="69">
        <f t="shared" ref="H22:H40" si="2">G22+F22+E22</f>
        <v>6</v>
      </c>
      <c r="I22" s="69"/>
      <c r="J22" s="71"/>
      <c r="K22" s="87">
        <f>H22*J22</f>
        <v>0</v>
      </c>
      <c r="L22" s="88"/>
    </row>
    <row r="23" spans="1:12" ht="14.5" x14ac:dyDescent="0.3">
      <c r="A23" s="5"/>
      <c r="B23" s="8" t="s">
        <v>150</v>
      </c>
      <c r="C23" s="35" t="s">
        <v>190</v>
      </c>
      <c r="D23" s="3" t="s">
        <v>3</v>
      </c>
      <c r="E23" s="60">
        <v>8</v>
      </c>
      <c r="F23" s="42"/>
      <c r="G23" s="43"/>
      <c r="H23" s="10">
        <f t="shared" si="2"/>
        <v>8</v>
      </c>
      <c r="I23" s="69"/>
      <c r="J23" s="71"/>
      <c r="K23" s="79">
        <f t="shared" ref="K23:K40" si="3">H23*J23</f>
        <v>0</v>
      </c>
      <c r="L23" s="85"/>
    </row>
    <row r="24" spans="1:12" ht="14.5" x14ac:dyDescent="0.3">
      <c r="A24" s="19" t="s">
        <v>94</v>
      </c>
      <c r="B24" s="8">
        <v>2.2999999999999998</v>
      </c>
      <c r="C24" s="38" t="s">
        <v>93</v>
      </c>
      <c r="D24" s="3" t="s">
        <v>3</v>
      </c>
      <c r="E24" s="24">
        <v>50</v>
      </c>
      <c r="F24" s="20"/>
      <c r="G24" s="44"/>
      <c r="H24" s="10">
        <f t="shared" si="2"/>
        <v>50</v>
      </c>
      <c r="I24" s="10"/>
      <c r="J24" s="28"/>
      <c r="K24" s="79">
        <f t="shared" si="3"/>
        <v>0</v>
      </c>
      <c r="L24" s="85"/>
    </row>
    <row r="25" spans="1:12" ht="14.5" x14ac:dyDescent="0.3">
      <c r="A25" s="19">
        <v>11000016079</v>
      </c>
      <c r="B25" s="8" t="s">
        <v>151</v>
      </c>
      <c r="C25" s="38" t="s">
        <v>110</v>
      </c>
      <c r="D25" s="3" t="s">
        <v>3</v>
      </c>
      <c r="E25" s="24">
        <v>16</v>
      </c>
      <c r="F25" s="20"/>
      <c r="G25" s="44"/>
      <c r="H25" s="10">
        <f t="shared" si="2"/>
        <v>16</v>
      </c>
      <c r="I25" s="10"/>
      <c r="J25" s="28"/>
      <c r="K25" s="79">
        <f t="shared" si="3"/>
        <v>0</v>
      </c>
      <c r="L25" s="85"/>
    </row>
    <row r="26" spans="1:12" ht="28" x14ac:dyDescent="0.3">
      <c r="A26" s="19">
        <v>11000029812</v>
      </c>
      <c r="B26" s="8" t="s">
        <v>152</v>
      </c>
      <c r="C26" s="38" t="s">
        <v>111</v>
      </c>
      <c r="D26" s="3" t="s">
        <v>3</v>
      </c>
      <c r="E26" s="24">
        <v>5</v>
      </c>
      <c r="F26" s="20"/>
      <c r="G26" s="44"/>
      <c r="H26" s="10">
        <f t="shared" si="2"/>
        <v>5</v>
      </c>
      <c r="I26" s="10"/>
      <c r="J26" s="28"/>
      <c r="K26" s="79">
        <f t="shared" si="3"/>
        <v>0</v>
      </c>
      <c r="L26" s="85"/>
    </row>
    <row r="27" spans="1:12" ht="14.5" x14ac:dyDescent="0.3">
      <c r="A27" s="19">
        <v>11000002140</v>
      </c>
      <c r="B27" s="8" t="s">
        <v>153</v>
      </c>
      <c r="C27" s="38" t="s">
        <v>112</v>
      </c>
      <c r="D27" s="3" t="s">
        <v>3</v>
      </c>
      <c r="E27" s="24">
        <v>11</v>
      </c>
      <c r="F27" s="20"/>
      <c r="G27" s="44"/>
      <c r="H27" s="10">
        <f t="shared" si="2"/>
        <v>11</v>
      </c>
      <c r="I27" s="10"/>
      <c r="J27" s="28"/>
      <c r="K27" s="79">
        <f t="shared" si="3"/>
        <v>0</v>
      </c>
      <c r="L27" s="85"/>
    </row>
    <row r="28" spans="1:12" ht="14.5" x14ac:dyDescent="0.3">
      <c r="A28" s="5" t="s">
        <v>56</v>
      </c>
      <c r="B28" s="8" t="s">
        <v>154</v>
      </c>
      <c r="C28" s="38" t="s">
        <v>92</v>
      </c>
      <c r="D28" s="3" t="s">
        <v>3</v>
      </c>
      <c r="E28" s="24">
        <v>32</v>
      </c>
      <c r="F28" s="20"/>
      <c r="G28" s="44"/>
      <c r="H28" s="10">
        <f t="shared" si="2"/>
        <v>32</v>
      </c>
      <c r="I28" s="10"/>
      <c r="J28" s="28"/>
      <c r="K28" s="79">
        <f t="shared" si="3"/>
        <v>0</v>
      </c>
      <c r="L28" s="85"/>
    </row>
    <row r="29" spans="1:12" ht="14.5" x14ac:dyDescent="0.3">
      <c r="A29" s="5" t="s">
        <v>57</v>
      </c>
      <c r="B29" s="8" t="s">
        <v>155</v>
      </c>
      <c r="C29" s="38" t="s">
        <v>109</v>
      </c>
      <c r="D29" s="3" t="s">
        <v>3</v>
      </c>
      <c r="E29" s="24">
        <v>12</v>
      </c>
      <c r="F29" s="20"/>
      <c r="G29" s="44"/>
      <c r="H29" s="10">
        <f t="shared" si="2"/>
        <v>12</v>
      </c>
      <c r="I29" s="10"/>
      <c r="J29" s="28"/>
      <c r="K29" s="79">
        <f t="shared" si="3"/>
        <v>0</v>
      </c>
      <c r="L29" s="85"/>
    </row>
    <row r="30" spans="1:12" ht="14.5" x14ac:dyDescent="0.3">
      <c r="A30" s="5"/>
      <c r="B30" s="8" t="s">
        <v>156</v>
      </c>
      <c r="C30" s="145" t="s">
        <v>213</v>
      </c>
      <c r="D30" s="3" t="s">
        <v>3</v>
      </c>
      <c r="E30" s="24"/>
      <c r="F30" s="20"/>
      <c r="G30" s="44"/>
      <c r="H30" s="10"/>
      <c r="I30" s="10"/>
      <c r="J30" s="28"/>
      <c r="K30" s="79"/>
      <c r="L30" s="85"/>
    </row>
    <row r="31" spans="1:12" ht="14.5" x14ac:dyDescent="0.3">
      <c r="A31" s="15" t="s">
        <v>72</v>
      </c>
      <c r="B31" s="8" t="s">
        <v>157</v>
      </c>
      <c r="C31" s="38" t="s">
        <v>73</v>
      </c>
      <c r="D31" s="3" t="s">
        <v>3</v>
      </c>
      <c r="E31" s="24">
        <v>3</v>
      </c>
      <c r="F31" s="20"/>
      <c r="G31" s="44">
        <v>6</v>
      </c>
      <c r="H31" s="10">
        <f t="shared" si="2"/>
        <v>9</v>
      </c>
      <c r="I31" s="10"/>
      <c r="J31" s="28"/>
      <c r="K31" s="79">
        <f t="shared" si="3"/>
        <v>0</v>
      </c>
      <c r="L31" s="85"/>
    </row>
    <row r="32" spans="1:12" ht="28" x14ac:dyDescent="0.3">
      <c r="A32" s="16"/>
      <c r="B32" s="8" t="s">
        <v>158</v>
      </c>
      <c r="C32" s="38" t="s">
        <v>130</v>
      </c>
      <c r="D32" s="3" t="s">
        <v>3</v>
      </c>
      <c r="E32" s="24"/>
      <c r="F32" s="20"/>
      <c r="G32" s="44">
        <v>5</v>
      </c>
      <c r="H32" s="10">
        <f t="shared" si="2"/>
        <v>5</v>
      </c>
      <c r="I32" s="10"/>
      <c r="J32" s="28"/>
      <c r="K32" s="79">
        <f t="shared" si="3"/>
        <v>0</v>
      </c>
      <c r="L32" s="84"/>
    </row>
    <row r="33" spans="1:12" ht="28" x14ac:dyDescent="0.3">
      <c r="A33" s="16"/>
      <c r="B33" s="8" t="s">
        <v>159</v>
      </c>
      <c r="C33" s="38" t="s">
        <v>131</v>
      </c>
      <c r="D33" s="3" t="s">
        <v>3</v>
      </c>
      <c r="E33" s="24"/>
      <c r="F33" s="20"/>
      <c r="G33" s="44">
        <v>5</v>
      </c>
      <c r="H33" s="10">
        <f t="shared" si="2"/>
        <v>5</v>
      </c>
      <c r="I33" s="10"/>
      <c r="J33" s="28"/>
      <c r="K33" s="79">
        <f t="shared" si="3"/>
        <v>0</v>
      </c>
      <c r="L33" s="84"/>
    </row>
    <row r="34" spans="1:12" ht="28" x14ac:dyDescent="0.3">
      <c r="A34" s="5" t="s">
        <v>58</v>
      </c>
      <c r="B34" s="8" t="s">
        <v>160</v>
      </c>
      <c r="C34" s="38" t="s">
        <v>34</v>
      </c>
      <c r="D34" s="3" t="s">
        <v>3</v>
      </c>
      <c r="E34" s="24">
        <v>15</v>
      </c>
      <c r="F34" s="20">
        <v>8</v>
      </c>
      <c r="G34" s="44"/>
      <c r="H34" s="10">
        <f t="shared" si="2"/>
        <v>23</v>
      </c>
      <c r="I34" s="10"/>
      <c r="J34" s="28"/>
      <c r="K34" s="79">
        <f t="shared" si="3"/>
        <v>0</v>
      </c>
      <c r="L34" s="84"/>
    </row>
    <row r="35" spans="1:12" ht="28" x14ac:dyDescent="0.3">
      <c r="A35" s="5" t="s">
        <v>55</v>
      </c>
      <c r="B35" s="8" t="s">
        <v>161</v>
      </c>
      <c r="C35" s="38" t="s">
        <v>35</v>
      </c>
      <c r="D35" s="3" t="s">
        <v>3</v>
      </c>
      <c r="E35" s="24">
        <v>10</v>
      </c>
      <c r="F35" s="20">
        <v>8</v>
      </c>
      <c r="G35" s="44"/>
      <c r="H35" s="10">
        <f t="shared" si="2"/>
        <v>18</v>
      </c>
      <c r="I35" s="10"/>
      <c r="J35" s="28"/>
      <c r="K35" s="79">
        <f t="shared" si="3"/>
        <v>0</v>
      </c>
      <c r="L35" s="84"/>
    </row>
    <row r="36" spans="1:12" ht="28" x14ac:dyDescent="0.3">
      <c r="A36" s="39" t="s">
        <v>59</v>
      </c>
      <c r="B36" s="8" t="s">
        <v>162</v>
      </c>
      <c r="C36" s="38" t="s">
        <v>95</v>
      </c>
      <c r="D36" s="3" t="s">
        <v>3</v>
      </c>
      <c r="E36" s="24">
        <v>15</v>
      </c>
      <c r="F36" s="20">
        <v>10</v>
      </c>
      <c r="G36" s="44">
        <v>39</v>
      </c>
      <c r="H36" s="10">
        <f t="shared" si="2"/>
        <v>64</v>
      </c>
      <c r="I36" s="10"/>
      <c r="J36" s="28"/>
      <c r="K36" s="79">
        <f t="shared" si="3"/>
        <v>0</v>
      </c>
      <c r="L36" s="84"/>
    </row>
    <row r="37" spans="1:12" ht="14.5" x14ac:dyDescent="0.3">
      <c r="A37" s="39"/>
      <c r="B37" s="8" t="s">
        <v>163</v>
      </c>
      <c r="C37" s="38" t="s">
        <v>129</v>
      </c>
      <c r="D37" s="3" t="s">
        <v>3</v>
      </c>
      <c r="E37" s="58"/>
      <c r="F37" s="32">
        <v>4</v>
      </c>
      <c r="G37" s="33"/>
      <c r="H37" s="10">
        <f t="shared" si="2"/>
        <v>4</v>
      </c>
      <c r="I37" s="75"/>
      <c r="J37" s="23"/>
      <c r="K37" s="79">
        <f t="shared" si="3"/>
        <v>0</v>
      </c>
      <c r="L37" s="84"/>
    </row>
    <row r="38" spans="1:12" s="116" customFormat="1" ht="14.5" x14ac:dyDescent="0.3">
      <c r="A38" s="16">
        <v>11000077656</v>
      </c>
      <c r="B38" s="110" t="s">
        <v>164</v>
      </c>
      <c r="C38" s="117" t="s">
        <v>211</v>
      </c>
      <c r="D38" s="111"/>
      <c r="E38" s="58"/>
      <c r="F38" s="32"/>
      <c r="G38" s="33"/>
      <c r="H38" s="112"/>
      <c r="I38" s="113"/>
      <c r="J38" s="114"/>
      <c r="K38" s="79"/>
      <c r="L38" s="115"/>
    </row>
    <row r="39" spans="1:12" ht="14.5" x14ac:dyDescent="0.3">
      <c r="A39" s="39"/>
      <c r="B39" s="8" t="s">
        <v>191</v>
      </c>
      <c r="C39" s="36" t="s">
        <v>194</v>
      </c>
      <c r="D39" s="3" t="s">
        <v>3</v>
      </c>
      <c r="E39" s="58">
        <v>2</v>
      </c>
      <c r="F39" s="32"/>
      <c r="G39" s="33"/>
      <c r="H39" s="10">
        <f t="shared" si="2"/>
        <v>2</v>
      </c>
      <c r="I39" s="75"/>
      <c r="J39" s="23"/>
      <c r="K39" s="79">
        <f t="shared" si="3"/>
        <v>0</v>
      </c>
      <c r="L39" s="84"/>
    </row>
    <row r="40" spans="1:12" ht="28.5" thickBot="1" x14ac:dyDescent="0.35">
      <c r="A40" s="39"/>
      <c r="B40" s="9" t="s">
        <v>193</v>
      </c>
      <c r="C40" s="61" t="s">
        <v>118</v>
      </c>
      <c r="D40" s="4" t="s">
        <v>3</v>
      </c>
      <c r="E40" s="57"/>
      <c r="F40" s="48">
        <v>2</v>
      </c>
      <c r="G40" s="49"/>
      <c r="H40" s="70">
        <f t="shared" si="2"/>
        <v>2</v>
      </c>
      <c r="I40" s="70"/>
      <c r="J40" s="46"/>
      <c r="K40" s="83">
        <f t="shared" si="3"/>
        <v>0</v>
      </c>
      <c r="L40" s="84"/>
    </row>
    <row r="41" spans="1:12" ht="14.5" thickBot="1" x14ac:dyDescent="0.35">
      <c r="A41" s="5"/>
      <c r="B41" s="126" t="s">
        <v>82</v>
      </c>
      <c r="C41" s="127"/>
      <c r="D41" s="127"/>
      <c r="E41" s="127"/>
      <c r="F41" s="127"/>
      <c r="G41" s="127"/>
      <c r="H41" s="127"/>
      <c r="I41" s="127"/>
      <c r="J41" s="128"/>
      <c r="K41" s="86">
        <f>SUM(K22:K40)</f>
        <v>0</v>
      </c>
      <c r="L41" s="108"/>
    </row>
    <row r="42" spans="1:12" ht="15.75" customHeight="1" thickBot="1" x14ac:dyDescent="0.35">
      <c r="A42" s="5"/>
      <c r="B42" s="118" t="s">
        <v>203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20"/>
    </row>
    <row r="43" spans="1:12" ht="28" x14ac:dyDescent="0.3">
      <c r="A43" s="15" t="s">
        <v>76</v>
      </c>
      <c r="B43" s="37" t="s">
        <v>4</v>
      </c>
      <c r="C43" s="35" t="s">
        <v>74</v>
      </c>
      <c r="D43" s="22" t="s">
        <v>3</v>
      </c>
      <c r="E43" s="96"/>
      <c r="F43" s="42"/>
      <c r="G43" s="43">
        <v>8</v>
      </c>
      <c r="H43" s="69">
        <f t="shared" ref="H43:H50" si="4">G43+F43+E43</f>
        <v>8</v>
      </c>
      <c r="I43" s="69"/>
      <c r="J43" s="71"/>
      <c r="K43" s="87">
        <f>H43*J43</f>
        <v>0</v>
      </c>
      <c r="L43" s="95"/>
    </row>
    <row r="44" spans="1:12" ht="28" x14ac:dyDescent="0.3">
      <c r="A44" s="15" t="s">
        <v>77</v>
      </c>
      <c r="B44" s="8" t="s">
        <v>165</v>
      </c>
      <c r="C44" s="38" t="s">
        <v>75</v>
      </c>
      <c r="D44" s="3" t="s">
        <v>3</v>
      </c>
      <c r="E44" s="59"/>
      <c r="F44" s="20"/>
      <c r="G44" s="44">
        <v>8</v>
      </c>
      <c r="H44" s="10">
        <f t="shared" si="4"/>
        <v>8</v>
      </c>
      <c r="I44" s="10"/>
      <c r="J44" s="28"/>
      <c r="K44" s="79">
        <f t="shared" ref="K44:K50" si="5">H44*J44</f>
        <v>0</v>
      </c>
      <c r="L44" s="84"/>
    </row>
    <row r="45" spans="1:12" ht="28" x14ac:dyDescent="0.3">
      <c r="A45" s="5" t="s">
        <v>60</v>
      </c>
      <c r="B45" s="8" t="s">
        <v>166</v>
      </c>
      <c r="C45" s="35" t="s">
        <v>44</v>
      </c>
      <c r="D45" s="3" t="s">
        <v>3</v>
      </c>
      <c r="E45" s="24">
        <v>40</v>
      </c>
      <c r="F45" s="20"/>
      <c r="G45" s="44"/>
      <c r="H45" s="10">
        <f t="shared" si="4"/>
        <v>40</v>
      </c>
      <c r="I45" s="10"/>
      <c r="J45" s="28"/>
      <c r="K45" s="79">
        <f t="shared" si="5"/>
        <v>0</v>
      </c>
      <c r="L45" s="84"/>
    </row>
    <row r="46" spans="1:12" ht="28" x14ac:dyDescent="0.3">
      <c r="A46" s="5" t="s">
        <v>61</v>
      </c>
      <c r="B46" s="8" t="s">
        <v>5</v>
      </c>
      <c r="C46" s="38" t="s">
        <v>45</v>
      </c>
      <c r="D46" s="3" t="s">
        <v>3</v>
      </c>
      <c r="E46" s="24">
        <v>40</v>
      </c>
      <c r="F46" s="20"/>
      <c r="G46" s="44">
        <v>50</v>
      </c>
      <c r="H46" s="10">
        <f t="shared" si="4"/>
        <v>90</v>
      </c>
      <c r="I46" s="10"/>
      <c r="J46" s="28"/>
      <c r="K46" s="79">
        <f t="shared" si="5"/>
        <v>0</v>
      </c>
      <c r="L46" s="84"/>
    </row>
    <row r="47" spans="1:12" ht="28" x14ac:dyDescent="0.3">
      <c r="A47" s="5"/>
      <c r="B47" s="8" t="s">
        <v>6</v>
      </c>
      <c r="C47" s="38" t="s">
        <v>121</v>
      </c>
      <c r="D47" s="3" t="s">
        <v>3</v>
      </c>
      <c r="E47" s="24"/>
      <c r="F47" s="20">
        <v>1</v>
      </c>
      <c r="G47" s="44"/>
      <c r="H47" s="10">
        <f t="shared" si="4"/>
        <v>1</v>
      </c>
      <c r="I47" s="10"/>
      <c r="J47" s="28"/>
      <c r="K47" s="79">
        <f t="shared" si="5"/>
        <v>0</v>
      </c>
      <c r="L47" s="84"/>
    </row>
    <row r="48" spans="1:12" ht="28" x14ac:dyDescent="0.3">
      <c r="A48" s="5"/>
      <c r="B48" s="8" t="s">
        <v>7</v>
      </c>
      <c r="C48" s="35" t="s">
        <v>195</v>
      </c>
      <c r="D48" s="3" t="s">
        <v>3</v>
      </c>
      <c r="E48" s="24">
        <v>24</v>
      </c>
      <c r="F48" s="20"/>
      <c r="G48" s="44"/>
      <c r="H48" s="10">
        <f t="shared" si="4"/>
        <v>24</v>
      </c>
      <c r="I48" s="10"/>
      <c r="J48" s="28"/>
      <c r="K48" s="79">
        <f t="shared" si="5"/>
        <v>0</v>
      </c>
      <c r="L48" s="84"/>
    </row>
    <row r="49" spans="1:12" ht="28" x14ac:dyDescent="0.3">
      <c r="A49" s="15" t="s">
        <v>104</v>
      </c>
      <c r="B49" s="8" t="s">
        <v>8</v>
      </c>
      <c r="C49" s="35" t="s">
        <v>89</v>
      </c>
      <c r="D49" s="3" t="s">
        <v>3</v>
      </c>
      <c r="E49" s="24"/>
      <c r="F49" s="20">
        <v>10</v>
      </c>
      <c r="G49" s="44"/>
      <c r="H49" s="10">
        <f t="shared" si="4"/>
        <v>10</v>
      </c>
      <c r="I49" s="10"/>
      <c r="J49" s="28"/>
      <c r="K49" s="79">
        <f t="shared" si="5"/>
        <v>0</v>
      </c>
      <c r="L49" s="84"/>
    </row>
    <row r="50" spans="1:12" ht="28.5" thickBot="1" x14ac:dyDescent="0.35">
      <c r="A50" s="5" t="s">
        <v>62</v>
      </c>
      <c r="B50" s="72" t="s">
        <v>192</v>
      </c>
      <c r="C50" s="36" t="s">
        <v>36</v>
      </c>
      <c r="D50" s="4" t="s">
        <v>3</v>
      </c>
      <c r="E50" s="57">
        <v>50</v>
      </c>
      <c r="F50" s="48"/>
      <c r="G50" s="49"/>
      <c r="H50" s="10">
        <f t="shared" si="4"/>
        <v>50</v>
      </c>
      <c r="I50" s="75"/>
      <c r="J50" s="46"/>
      <c r="K50" s="82">
        <f t="shared" si="5"/>
        <v>0</v>
      </c>
      <c r="L50" s="84"/>
    </row>
    <row r="51" spans="1:12" ht="14.5" thickBot="1" x14ac:dyDescent="0.35">
      <c r="A51" s="5"/>
      <c r="B51" s="126" t="s">
        <v>83</v>
      </c>
      <c r="C51" s="124"/>
      <c r="D51" s="124"/>
      <c r="E51" s="124"/>
      <c r="F51" s="124"/>
      <c r="G51" s="124"/>
      <c r="H51" s="124"/>
      <c r="I51" s="124"/>
      <c r="J51" s="125"/>
      <c r="K51" s="86">
        <f>SUM(K43:K50)</f>
        <v>0</v>
      </c>
      <c r="L51" s="108"/>
    </row>
    <row r="52" spans="1:12" ht="15.75" customHeight="1" thickBot="1" x14ac:dyDescent="0.35">
      <c r="A52" s="5"/>
      <c r="B52" s="118" t="s">
        <v>204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20"/>
    </row>
    <row r="53" spans="1:12" ht="28" x14ac:dyDescent="0.3">
      <c r="A53" s="5">
        <v>11000086480</v>
      </c>
      <c r="B53" s="37" t="s">
        <v>9</v>
      </c>
      <c r="C53" s="35" t="s">
        <v>119</v>
      </c>
      <c r="D53" s="37" t="s">
        <v>3</v>
      </c>
      <c r="E53" s="97"/>
      <c r="F53" s="40">
        <v>4</v>
      </c>
      <c r="G53" s="50"/>
      <c r="H53" s="45">
        <f>G53+F53+E53</f>
        <v>4</v>
      </c>
      <c r="I53" s="67"/>
      <c r="J53" s="71"/>
      <c r="K53" s="87">
        <f>H53*J53</f>
        <v>0</v>
      </c>
      <c r="L53" s="95"/>
    </row>
    <row r="54" spans="1:12" ht="28.5" thickBot="1" x14ac:dyDescent="0.35">
      <c r="A54" s="5">
        <v>11000086481</v>
      </c>
      <c r="B54" s="9" t="s">
        <v>10</v>
      </c>
      <c r="C54" s="35" t="s">
        <v>120</v>
      </c>
      <c r="D54" s="9" t="s">
        <v>3</v>
      </c>
      <c r="E54" s="41"/>
      <c r="F54" s="11">
        <v>2</v>
      </c>
      <c r="G54" s="12"/>
      <c r="H54" s="45">
        <f>G54+F54+E54</f>
        <v>2</v>
      </c>
      <c r="I54" s="73"/>
      <c r="J54" s="28"/>
      <c r="K54" s="82">
        <f>H54*J54</f>
        <v>0</v>
      </c>
      <c r="L54" s="84"/>
    </row>
    <row r="55" spans="1:12" ht="14.5" thickBot="1" x14ac:dyDescent="0.35">
      <c r="A55" s="5"/>
      <c r="B55" s="123" t="s">
        <v>84</v>
      </c>
      <c r="C55" s="124"/>
      <c r="D55" s="127"/>
      <c r="E55" s="124"/>
      <c r="F55" s="124"/>
      <c r="G55" s="124"/>
      <c r="H55" s="124"/>
      <c r="I55" s="124"/>
      <c r="J55" s="125"/>
      <c r="K55" s="86">
        <f>SUM(K53:K54)</f>
        <v>0</v>
      </c>
      <c r="L55" s="108"/>
    </row>
    <row r="56" spans="1:12" ht="15.75" customHeight="1" thickBot="1" x14ac:dyDescent="0.35">
      <c r="A56" s="5"/>
      <c r="B56" s="118" t="s">
        <v>205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20"/>
    </row>
    <row r="57" spans="1:12" ht="28" x14ac:dyDescent="0.3">
      <c r="A57" s="5">
        <v>11000075678</v>
      </c>
      <c r="B57" s="37" t="s">
        <v>11</v>
      </c>
      <c r="C57" s="35" t="s">
        <v>124</v>
      </c>
      <c r="D57" s="22" t="s">
        <v>3</v>
      </c>
      <c r="E57" s="60"/>
      <c r="F57" s="42">
        <v>10</v>
      </c>
      <c r="G57" s="43"/>
      <c r="H57" s="69">
        <f t="shared" ref="H57:H71" si="6">G57+F57+E57</f>
        <v>10</v>
      </c>
      <c r="I57" s="69"/>
      <c r="J57" s="71"/>
      <c r="K57" s="87">
        <f>H57*J57</f>
        <v>0</v>
      </c>
      <c r="L57" s="95"/>
    </row>
    <row r="58" spans="1:12" ht="28" x14ac:dyDescent="0.3">
      <c r="A58" s="5">
        <v>11000075684</v>
      </c>
      <c r="B58" s="8" t="s">
        <v>12</v>
      </c>
      <c r="C58" s="38" t="s">
        <v>37</v>
      </c>
      <c r="D58" s="3" t="s">
        <v>3</v>
      </c>
      <c r="E58" s="24"/>
      <c r="F58" s="20"/>
      <c r="G58" s="44">
        <v>10</v>
      </c>
      <c r="H58" s="10">
        <f t="shared" si="6"/>
        <v>10</v>
      </c>
      <c r="I58" s="10"/>
      <c r="J58" s="28"/>
      <c r="K58" s="79">
        <f t="shared" ref="K58:K71" si="7">H58*J58</f>
        <v>0</v>
      </c>
      <c r="L58" s="84"/>
    </row>
    <row r="59" spans="1:12" ht="28" x14ac:dyDescent="0.3">
      <c r="A59" s="5">
        <v>11000077596</v>
      </c>
      <c r="B59" s="8" t="s">
        <v>14</v>
      </c>
      <c r="C59" s="38" t="s">
        <v>79</v>
      </c>
      <c r="D59" s="3" t="s">
        <v>3</v>
      </c>
      <c r="E59" s="24"/>
      <c r="F59" s="20"/>
      <c r="G59" s="44">
        <v>8</v>
      </c>
      <c r="H59" s="10">
        <f t="shared" si="6"/>
        <v>8</v>
      </c>
      <c r="I59" s="10"/>
      <c r="J59" s="28"/>
      <c r="K59" s="79">
        <f t="shared" si="7"/>
        <v>0</v>
      </c>
      <c r="L59" s="84"/>
    </row>
    <row r="60" spans="1:12" ht="28" x14ac:dyDescent="0.3">
      <c r="A60" s="5">
        <v>11000028588</v>
      </c>
      <c r="B60" s="8" t="s">
        <v>16</v>
      </c>
      <c r="C60" s="38" t="s">
        <v>13</v>
      </c>
      <c r="D60" s="3" t="s">
        <v>3</v>
      </c>
      <c r="E60" s="24"/>
      <c r="F60" s="20">
        <v>20</v>
      </c>
      <c r="G60" s="44">
        <v>10</v>
      </c>
      <c r="H60" s="10">
        <f t="shared" si="6"/>
        <v>30</v>
      </c>
      <c r="I60" s="10"/>
      <c r="J60" s="28"/>
      <c r="K60" s="79">
        <f t="shared" si="7"/>
        <v>0</v>
      </c>
      <c r="L60" s="84"/>
    </row>
    <row r="61" spans="1:12" ht="28" x14ac:dyDescent="0.3">
      <c r="A61" s="5"/>
      <c r="B61" s="8" t="s">
        <v>17</v>
      </c>
      <c r="C61" s="38" t="s">
        <v>123</v>
      </c>
      <c r="D61" s="3" t="s">
        <v>3</v>
      </c>
      <c r="E61" s="24"/>
      <c r="F61" s="20">
        <v>8</v>
      </c>
      <c r="G61" s="44"/>
      <c r="H61" s="10">
        <f t="shared" si="6"/>
        <v>8</v>
      </c>
      <c r="I61" s="10"/>
      <c r="J61" s="28"/>
      <c r="K61" s="79">
        <f t="shared" si="7"/>
        <v>0</v>
      </c>
      <c r="L61" s="84"/>
    </row>
    <row r="62" spans="1:12" ht="28" x14ac:dyDescent="0.3">
      <c r="A62" s="5">
        <v>11000075678</v>
      </c>
      <c r="B62" s="8" t="s">
        <v>19</v>
      </c>
      <c r="C62" s="35" t="s">
        <v>15</v>
      </c>
      <c r="D62" s="22" t="s">
        <v>3</v>
      </c>
      <c r="E62" s="60">
        <v>10</v>
      </c>
      <c r="F62" s="42"/>
      <c r="G62" s="43">
        <v>15</v>
      </c>
      <c r="H62" s="10">
        <f t="shared" si="6"/>
        <v>25</v>
      </c>
      <c r="I62" s="10"/>
      <c r="J62" s="28"/>
      <c r="K62" s="79">
        <f t="shared" si="7"/>
        <v>0</v>
      </c>
      <c r="L62" s="84"/>
    </row>
    <row r="63" spans="1:12" ht="14.5" x14ac:dyDescent="0.3">
      <c r="A63" s="5">
        <v>11000002218</v>
      </c>
      <c r="B63" s="8" t="s">
        <v>20</v>
      </c>
      <c r="C63" s="38" t="s">
        <v>101</v>
      </c>
      <c r="D63" s="3" t="s">
        <v>3</v>
      </c>
      <c r="E63" s="24">
        <v>2</v>
      </c>
      <c r="F63" s="20">
        <v>6</v>
      </c>
      <c r="G63" s="44"/>
      <c r="H63" s="10">
        <f t="shared" si="6"/>
        <v>8</v>
      </c>
      <c r="I63" s="10"/>
      <c r="J63" s="28"/>
      <c r="K63" s="79">
        <f t="shared" si="7"/>
        <v>0</v>
      </c>
      <c r="L63" s="85"/>
    </row>
    <row r="64" spans="1:12" ht="14.5" x14ac:dyDescent="0.3">
      <c r="A64" s="5">
        <v>11000002213</v>
      </c>
      <c r="B64" s="8" t="s">
        <v>21</v>
      </c>
      <c r="C64" s="38" t="s">
        <v>18</v>
      </c>
      <c r="D64" s="3" t="s">
        <v>3</v>
      </c>
      <c r="E64" s="24">
        <v>3</v>
      </c>
      <c r="F64" s="20">
        <v>7</v>
      </c>
      <c r="G64" s="44"/>
      <c r="H64" s="10">
        <f t="shared" si="6"/>
        <v>10</v>
      </c>
      <c r="I64" s="10"/>
      <c r="J64" s="28"/>
      <c r="K64" s="79">
        <f t="shared" si="7"/>
        <v>0</v>
      </c>
      <c r="L64" s="85"/>
    </row>
    <row r="65" spans="1:12" ht="14.5" x14ac:dyDescent="0.3">
      <c r="A65" s="5">
        <v>11000002212</v>
      </c>
      <c r="B65" s="8" t="s">
        <v>21</v>
      </c>
      <c r="C65" s="38" t="s">
        <v>102</v>
      </c>
      <c r="D65" s="3" t="s">
        <v>3</v>
      </c>
      <c r="E65" s="24">
        <v>1</v>
      </c>
      <c r="F65" s="20">
        <v>2</v>
      </c>
      <c r="G65" s="44">
        <v>8</v>
      </c>
      <c r="H65" s="10">
        <f t="shared" si="6"/>
        <v>11</v>
      </c>
      <c r="I65" s="10"/>
      <c r="J65" s="28"/>
      <c r="K65" s="79">
        <f t="shared" si="7"/>
        <v>0</v>
      </c>
      <c r="L65" s="85"/>
    </row>
    <row r="66" spans="1:12" ht="14.5" x14ac:dyDescent="0.3">
      <c r="A66" s="5">
        <v>11000002214</v>
      </c>
      <c r="B66" s="8" t="s">
        <v>167</v>
      </c>
      <c r="C66" s="38" t="s">
        <v>78</v>
      </c>
      <c r="D66" s="3" t="s">
        <v>3</v>
      </c>
      <c r="E66" s="24"/>
      <c r="F66" s="20">
        <v>13</v>
      </c>
      <c r="G66" s="44">
        <v>8</v>
      </c>
      <c r="H66" s="10">
        <f t="shared" si="6"/>
        <v>21</v>
      </c>
      <c r="I66" s="10"/>
      <c r="J66" s="28"/>
      <c r="K66" s="79">
        <f t="shared" si="7"/>
        <v>0</v>
      </c>
      <c r="L66" s="85"/>
    </row>
    <row r="67" spans="1:12" ht="14.5" x14ac:dyDescent="0.3">
      <c r="A67" s="5">
        <v>11000071028</v>
      </c>
      <c r="B67" s="8" t="s">
        <v>168</v>
      </c>
      <c r="C67" s="38" t="s">
        <v>105</v>
      </c>
      <c r="D67" s="3" t="s">
        <v>3</v>
      </c>
      <c r="E67" s="24"/>
      <c r="F67" s="20">
        <v>7</v>
      </c>
      <c r="G67" s="44"/>
      <c r="H67" s="10">
        <f t="shared" si="6"/>
        <v>7</v>
      </c>
      <c r="I67" s="10"/>
      <c r="J67" s="28"/>
      <c r="K67" s="79">
        <f t="shared" si="7"/>
        <v>0</v>
      </c>
      <c r="L67" s="85"/>
    </row>
    <row r="68" spans="1:12" ht="14.5" x14ac:dyDescent="0.3">
      <c r="A68" s="5">
        <v>11000079912</v>
      </c>
      <c r="B68" s="8" t="s">
        <v>169</v>
      </c>
      <c r="C68" s="38" t="s">
        <v>122</v>
      </c>
      <c r="D68" s="3" t="s">
        <v>3</v>
      </c>
      <c r="E68" s="24"/>
      <c r="F68" s="20">
        <v>4</v>
      </c>
      <c r="G68" s="44">
        <v>25</v>
      </c>
      <c r="H68" s="10">
        <f t="shared" si="6"/>
        <v>29</v>
      </c>
      <c r="I68" s="10"/>
      <c r="J68" s="28"/>
      <c r="K68" s="79">
        <f t="shared" si="7"/>
        <v>0</v>
      </c>
      <c r="L68" s="85"/>
    </row>
    <row r="69" spans="1:12" ht="14.5" x14ac:dyDescent="0.3">
      <c r="A69" s="5">
        <v>11000075689</v>
      </c>
      <c r="B69" s="8" t="s">
        <v>170</v>
      </c>
      <c r="C69" s="38" t="s">
        <v>132</v>
      </c>
      <c r="D69" s="3" t="s">
        <v>3</v>
      </c>
      <c r="E69" s="24"/>
      <c r="F69" s="20"/>
      <c r="G69" s="44">
        <v>8</v>
      </c>
      <c r="H69" s="10">
        <f t="shared" si="6"/>
        <v>8</v>
      </c>
      <c r="I69" s="10"/>
      <c r="J69" s="28"/>
      <c r="K69" s="79">
        <f t="shared" si="7"/>
        <v>0</v>
      </c>
      <c r="L69" s="85"/>
    </row>
    <row r="70" spans="1:12" ht="14.5" x14ac:dyDescent="0.3">
      <c r="A70" s="5">
        <v>11000075681</v>
      </c>
      <c r="B70" s="8" t="s">
        <v>171</v>
      </c>
      <c r="C70" s="38" t="s">
        <v>133</v>
      </c>
      <c r="D70" s="3" t="s">
        <v>3</v>
      </c>
      <c r="E70" s="24"/>
      <c r="F70" s="20"/>
      <c r="G70" s="44">
        <v>8</v>
      </c>
      <c r="H70" s="10">
        <f t="shared" si="6"/>
        <v>8</v>
      </c>
      <c r="I70" s="10"/>
      <c r="J70" s="28"/>
      <c r="K70" s="79">
        <f t="shared" si="7"/>
        <v>0</v>
      </c>
      <c r="L70" s="85"/>
    </row>
    <row r="71" spans="1:12" ht="42.5" thickBot="1" x14ac:dyDescent="0.35">
      <c r="A71" s="5">
        <v>11000055688</v>
      </c>
      <c r="B71" s="8" t="s">
        <v>172</v>
      </c>
      <c r="C71" s="36" t="s">
        <v>63</v>
      </c>
      <c r="D71" s="3" t="s">
        <v>3</v>
      </c>
      <c r="E71" s="58"/>
      <c r="F71" s="32">
        <v>1</v>
      </c>
      <c r="G71" s="33"/>
      <c r="H71" s="10">
        <f t="shared" si="6"/>
        <v>1</v>
      </c>
      <c r="I71" s="75"/>
      <c r="J71" s="23"/>
      <c r="K71" s="82">
        <f t="shared" si="7"/>
        <v>0</v>
      </c>
      <c r="L71" s="84"/>
    </row>
    <row r="72" spans="1:12" ht="14.5" thickBot="1" x14ac:dyDescent="0.35">
      <c r="A72" s="5"/>
      <c r="B72" s="126" t="s">
        <v>85</v>
      </c>
      <c r="C72" s="124"/>
      <c r="D72" s="124"/>
      <c r="E72" s="124"/>
      <c r="F72" s="124"/>
      <c r="G72" s="124"/>
      <c r="H72" s="124"/>
      <c r="I72" s="124"/>
      <c r="J72" s="125"/>
      <c r="K72" s="86">
        <f>SUM(K57:K71)</f>
        <v>0</v>
      </c>
      <c r="L72" s="108"/>
    </row>
    <row r="73" spans="1:12" ht="15.75" customHeight="1" thickBot="1" x14ac:dyDescent="0.35">
      <c r="A73" s="5"/>
      <c r="B73" s="118" t="s">
        <v>206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20"/>
    </row>
    <row r="74" spans="1:12" ht="28" x14ac:dyDescent="0.3">
      <c r="A74" s="5">
        <v>11000028657</v>
      </c>
      <c r="B74" s="37" t="s">
        <v>22</v>
      </c>
      <c r="C74" s="35" t="s">
        <v>38</v>
      </c>
      <c r="D74" s="22" t="s">
        <v>3</v>
      </c>
      <c r="E74" s="56"/>
      <c r="F74" s="40">
        <v>20</v>
      </c>
      <c r="G74" s="98">
        <v>10</v>
      </c>
      <c r="H74" s="67">
        <f t="shared" ref="H74:H88" si="8">G74+F74+E74</f>
        <v>30</v>
      </c>
      <c r="I74" s="45"/>
      <c r="J74" s="71"/>
      <c r="K74" s="87">
        <f>H74*J74</f>
        <v>0</v>
      </c>
      <c r="L74" s="95"/>
    </row>
    <row r="75" spans="1:12" ht="28" x14ac:dyDescent="0.3">
      <c r="A75" s="5">
        <v>11000028659</v>
      </c>
      <c r="B75" s="8" t="s">
        <v>23</v>
      </c>
      <c r="C75" s="38" t="s">
        <v>40</v>
      </c>
      <c r="D75" s="3" t="s">
        <v>3</v>
      </c>
      <c r="E75" s="18"/>
      <c r="F75" s="11">
        <v>10</v>
      </c>
      <c r="G75" s="14">
        <v>10</v>
      </c>
      <c r="H75" s="68">
        <f t="shared" si="8"/>
        <v>20</v>
      </c>
      <c r="I75" s="76"/>
      <c r="J75" s="28"/>
      <c r="K75" s="79">
        <f t="shared" ref="K75:K88" si="9">H75*J75</f>
        <v>0</v>
      </c>
      <c r="L75" s="84"/>
    </row>
    <row r="76" spans="1:12" ht="28" x14ac:dyDescent="0.3">
      <c r="A76" s="5">
        <v>11000071036</v>
      </c>
      <c r="B76" s="8" t="s">
        <v>24</v>
      </c>
      <c r="C76" s="38" t="s">
        <v>39</v>
      </c>
      <c r="D76" s="3" t="s">
        <v>3</v>
      </c>
      <c r="E76" s="18"/>
      <c r="F76" s="11">
        <v>15</v>
      </c>
      <c r="G76" s="14"/>
      <c r="H76" s="68">
        <f t="shared" si="8"/>
        <v>15</v>
      </c>
      <c r="I76" s="76"/>
      <c r="J76" s="28"/>
      <c r="K76" s="79">
        <f t="shared" si="9"/>
        <v>0</v>
      </c>
      <c r="L76" s="84"/>
    </row>
    <row r="77" spans="1:12" ht="14.5" x14ac:dyDescent="0.3">
      <c r="A77" s="5"/>
      <c r="B77" s="8" t="s">
        <v>25</v>
      </c>
      <c r="C77" s="38" t="s">
        <v>113</v>
      </c>
      <c r="D77" s="3" t="s">
        <v>3</v>
      </c>
      <c r="E77" s="18">
        <v>50</v>
      </c>
      <c r="F77" s="11">
        <v>5</v>
      </c>
      <c r="G77" s="14"/>
      <c r="H77" s="68">
        <f t="shared" si="8"/>
        <v>55</v>
      </c>
      <c r="I77" s="76"/>
      <c r="J77" s="28"/>
      <c r="K77" s="79">
        <f t="shared" si="9"/>
        <v>0</v>
      </c>
      <c r="L77" s="84"/>
    </row>
    <row r="78" spans="1:12" ht="14.5" x14ac:dyDescent="0.3">
      <c r="A78" s="5">
        <v>11000084467</v>
      </c>
      <c r="B78" s="63" t="s">
        <v>26</v>
      </c>
      <c r="C78" s="38" t="s">
        <v>41</v>
      </c>
      <c r="D78" s="3" t="s">
        <v>3</v>
      </c>
      <c r="E78" s="18"/>
      <c r="F78" s="11"/>
      <c r="G78" s="14">
        <v>5</v>
      </c>
      <c r="H78" s="68">
        <f t="shared" si="8"/>
        <v>5</v>
      </c>
      <c r="I78" s="76"/>
      <c r="J78" s="28"/>
      <c r="K78" s="79">
        <f t="shared" si="9"/>
        <v>0</v>
      </c>
      <c r="L78" s="84"/>
    </row>
    <row r="79" spans="1:12" ht="14.5" x14ac:dyDescent="0.3">
      <c r="A79" s="5">
        <v>11000046784</v>
      </c>
      <c r="B79" s="110" t="s">
        <v>173</v>
      </c>
      <c r="C79" s="146" t="s">
        <v>212</v>
      </c>
      <c r="D79" s="3" t="s">
        <v>3</v>
      </c>
      <c r="E79" s="18"/>
      <c r="F79" s="11"/>
      <c r="G79" s="14"/>
      <c r="H79" s="68"/>
      <c r="I79" s="76"/>
      <c r="J79" s="28"/>
      <c r="K79" s="79"/>
      <c r="L79" s="84"/>
    </row>
    <row r="80" spans="1:12" ht="14.5" x14ac:dyDescent="0.3">
      <c r="A80" s="5">
        <v>11000082482</v>
      </c>
      <c r="B80" s="110" t="s">
        <v>27</v>
      </c>
      <c r="C80" s="146" t="s">
        <v>212</v>
      </c>
      <c r="D80" s="3" t="s">
        <v>3</v>
      </c>
      <c r="E80" s="18"/>
      <c r="F80" s="11"/>
      <c r="G80" s="14"/>
      <c r="H80" s="68"/>
      <c r="I80" s="76"/>
      <c r="J80" s="28"/>
      <c r="K80" s="79"/>
      <c r="L80" s="84"/>
    </row>
    <row r="81" spans="1:12" ht="14.5" x14ac:dyDescent="0.3">
      <c r="A81" s="15">
        <v>11000084466</v>
      </c>
      <c r="B81" s="110" t="s">
        <v>28</v>
      </c>
      <c r="C81" s="146" t="s">
        <v>212</v>
      </c>
      <c r="D81" s="3" t="s">
        <v>3</v>
      </c>
      <c r="E81" s="24"/>
      <c r="F81" s="20"/>
      <c r="G81" s="44"/>
      <c r="H81" s="68"/>
      <c r="I81" s="76"/>
      <c r="J81" s="28"/>
      <c r="K81" s="79"/>
      <c r="L81" s="84"/>
    </row>
    <row r="82" spans="1:12" ht="14.5" x14ac:dyDescent="0.3">
      <c r="A82" s="5">
        <v>11000040901</v>
      </c>
      <c r="B82" s="110" t="s">
        <v>29</v>
      </c>
      <c r="C82" s="146" t="s">
        <v>96</v>
      </c>
      <c r="D82" s="3" t="s">
        <v>3</v>
      </c>
      <c r="E82" s="24">
        <v>100</v>
      </c>
      <c r="F82" s="20"/>
      <c r="G82" s="44"/>
      <c r="H82" s="68">
        <f t="shared" si="8"/>
        <v>100</v>
      </c>
      <c r="I82" s="76"/>
      <c r="J82" s="28"/>
      <c r="K82" s="79">
        <f t="shared" si="9"/>
        <v>0</v>
      </c>
      <c r="L82" s="84"/>
    </row>
    <row r="83" spans="1:12" ht="14.5" x14ac:dyDescent="0.3">
      <c r="A83" s="17">
        <v>11000085493</v>
      </c>
      <c r="B83" s="110" t="s">
        <v>174</v>
      </c>
      <c r="C83" s="146" t="s">
        <v>91</v>
      </c>
      <c r="D83" s="3" t="s">
        <v>3</v>
      </c>
      <c r="E83" s="24">
        <v>100</v>
      </c>
      <c r="F83" s="20"/>
      <c r="G83" s="44"/>
      <c r="H83" s="68">
        <f t="shared" si="8"/>
        <v>100</v>
      </c>
      <c r="I83" s="76"/>
      <c r="J83" s="28"/>
      <c r="K83" s="79">
        <f t="shared" si="9"/>
        <v>0</v>
      </c>
      <c r="L83" s="84"/>
    </row>
    <row r="84" spans="1:12" ht="14.5" x14ac:dyDescent="0.3">
      <c r="A84" s="16">
        <v>11000048538</v>
      </c>
      <c r="B84" s="110" t="s">
        <v>175</v>
      </c>
      <c r="C84" s="146" t="s">
        <v>212</v>
      </c>
      <c r="D84" s="3" t="s">
        <v>3</v>
      </c>
      <c r="E84" s="18"/>
      <c r="F84" s="11"/>
      <c r="G84" s="14"/>
      <c r="H84" s="68"/>
      <c r="I84" s="76"/>
      <c r="J84" s="28"/>
      <c r="K84" s="79"/>
      <c r="L84" s="84"/>
    </row>
    <row r="85" spans="1:12" ht="42" x14ac:dyDescent="0.3">
      <c r="A85" s="5">
        <v>11000082472</v>
      </c>
      <c r="B85" s="110" t="s">
        <v>176</v>
      </c>
      <c r="C85" s="146" t="s">
        <v>90</v>
      </c>
      <c r="D85" s="3" t="s">
        <v>3</v>
      </c>
      <c r="E85" s="18"/>
      <c r="F85" s="11">
        <v>50</v>
      </c>
      <c r="G85" s="14"/>
      <c r="H85" s="68">
        <f t="shared" si="8"/>
        <v>50</v>
      </c>
      <c r="I85" s="76"/>
      <c r="J85" s="28"/>
      <c r="K85" s="79">
        <f t="shared" si="9"/>
        <v>0</v>
      </c>
      <c r="L85" s="84"/>
    </row>
    <row r="86" spans="1:12" ht="28" x14ac:dyDescent="0.3">
      <c r="A86" s="15"/>
      <c r="B86" s="8" t="s">
        <v>177</v>
      </c>
      <c r="C86" s="38" t="s">
        <v>127</v>
      </c>
      <c r="D86" s="3" t="s">
        <v>3</v>
      </c>
      <c r="E86" s="24"/>
      <c r="F86" s="20">
        <v>2</v>
      </c>
      <c r="G86" s="44"/>
      <c r="H86" s="68">
        <f t="shared" si="8"/>
        <v>2</v>
      </c>
      <c r="I86" s="76"/>
      <c r="J86" s="28"/>
      <c r="K86" s="79">
        <f t="shared" si="9"/>
        <v>0</v>
      </c>
      <c r="L86" s="84"/>
    </row>
    <row r="87" spans="1:12" ht="14.5" x14ac:dyDescent="0.3">
      <c r="A87" s="15"/>
      <c r="B87" s="110" t="s">
        <v>178</v>
      </c>
      <c r="C87" s="146" t="s">
        <v>126</v>
      </c>
      <c r="D87" s="111" t="s">
        <v>3</v>
      </c>
      <c r="E87" s="24"/>
      <c r="F87" s="20">
        <v>10</v>
      </c>
      <c r="G87" s="44"/>
      <c r="H87" s="147">
        <f t="shared" si="8"/>
        <v>10</v>
      </c>
      <c r="I87" s="148"/>
      <c r="J87" s="149"/>
      <c r="K87" s="79">
        <f t="shared" si="9"/>
        <v>0</v>
      </c>
      <c r="L87" s="84"/>
    </row>
    <row r="88" spans="1:12" ht="14.5" x14ac:dyDescent="0.3">
      <c r="A88" s="5"/>
      <c r="B88" s="110" t="s">
        <v>179</v>
      </c>
      <c r="C88" s="146" t="s">
        <v>128</v>
      </c>
      <c r="D88" s="111" t="s">
        <v>3</v>
      </c>
      <c r="E88" s="58"/>
      <c r="F88" s="32">
        <v>3</v>
      </c>
      <c r="G88" s="33"/>
      <c r="H88" s="147">
        <f t="shared" si="8"/>
        <v>3</v>
      </c>
      <c r="I88" s="148"/>
      <c r="J88" s="149"/>
      <c r="K88" s="79">
        <f t="shared" si="9"/>
        <v>0</v>
      </c>
      <c r="L88" s="84"/>
    </row>
    <row r="89" spans="1:12" ht="14.5" x14ac:dyDescent="0.3">
      <c r="A89" s="16">
        <v>11000086474</v>
      </c>
      <c r="B89" s="110" t="s">
        <v>180</v>
      </c>
      <c r="C89" s="146" t="s">
        <v>212</v>
      </c>
      <c r="D89" s="111" t="s">
        <v>3</v>
      </c>
      <c r="E89" s="58"/>
      <c r="F89" s="32"/>
      <c r="G89" s="33"/>
      <c r="H89" s="147"/>
      <c r="I89" s="148"/>
      <c r="J89" s="149"/>
      <c r="K89" s="79"/>
      <c r="L89" s="84"/>
    </row>
    <row r="90" spans="1:12" ht="15" thickBot="1" x14ac:dyDescent="0.35">
      <c r="A90" s="16">
        <v>11000084469</v>
      </c>
      <c r="B90" s="150" t="s">
        <v>181</v>
      </c>
      <c r="C90" s="146" t="s">
        <v>212</v>
      </c>
      <c r="D90" s="111" t="s">
        <v>3</v>
      </c>
      <c r="E90" s="58"/>
      <c r="F90" s="32"/>
      <c r="G90" s="33"/>
      <c r="H90" s="147"/>
      <c r="I90" s="148"/>
      <c r="J90" s="151"/>
      <c r="K90" s="82"/>
      <c r="L90" s="84"/>
    </row>
    <row r="91" spans="1:12" ht="14.5" thickBot="1" x14ac:dyDescent="0.35">
      <c r="A91" s="5"/>
      <c r="B91" s="152" t="s">
        <v>86</v>
      </c>
      <c r="C91" s="153"/>
      <c r="D91" s="153"/>
      <c r="E91" s="153"/>
      <c r="F91" s="153"/>
      <c r="G91" s="153"/>
      <c r="H91" s="153"/>
      <c r="I91" s="153"/>
      <c r="J91" s="154"/>
      <c r="K91" s="86">
        <f>SUM(K74:K90)</f>
        <v>0</v>
      </c>
      <c r="L91" s="108"/>
    </row>
    <row r="92" spans="1:12" ht="15.75" customHeight="1" thickBot="1" x14ac:dyDescent="0.35">
      <c r="A92" s="5"/>
      <c r="B92" s="118" t="s">
        <v>207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20"/>
    </row>
    <row r="93" spans="1:12" ht="14.5" x14ac:dyDescent="0.3">
      <c r="A93" s="5">
        <v>11000066212</v>
      </c>
      <c r="B93" s="37" t="s">
        <v>30</v>
      </c>
      <c r="C93" s="35" t="s">
        <v>114</v>
      </c>
      <c r="D93" s="22" t="s">
        <v>3</v>
      </c>
      <c r="E93" s="64">
        <v>14</v>
      </c>
      <c r="F93" s="65">
        <v>14</v>
      </c>
      <c r="G93" s="66">
        <v>2</v>
      </c>
      <c r="H93" s="67">
        <f t="shared" ref="H93:H99" si="10">G93+F93+E93</f>
        <v>30</v>
      </c>
      <c r="I93" s="45"/>
      <c r="J93" s="71"/>
      <c r="K93" s="87">
        <f>H93*J93</f>
        <v>0</v>
      </c>
      <c r="L93" s="95"/>
    </row>
    <row r="94" spans="1:12" ht="14.5" x14ac:dyDescent="0.3">
      <c r="A94" s="5">
        <v>11000079386</v>
      </c>
      <c r="B94" s="37" t="s">
        <v>31</v>
      </c>
      <c r="C94" s="38" t="s">
        <v>115</v>
      </c>
      <c r="D94" s="3" t="s">
        <v>3</v>
      </c>
      <c r="E94" s="29">
        <v>15</v>
      </c>
      <c r="F94" s="30">
        <v>5</v>
      </c>
      <c r="G94" s="31">
        <v>2</v>
      </c>
      <c r="H94" s="68">
        <f t="shared" si="10"/>
        <v>22</v>
      </c>
      <c r="I94" s="76"/>
      <c r="J94" s="28"/>
      <c r="K94" s="79">
        <f t="shared" ref="K94:K99" si="11">H94*J94</f>
        <v>0</v>
      </c>
      <c r="L94" s="84"/>
    </row>
    <row r="95" spans="1:12" ht="14.5" x14ac:dyDescent="0.3">
      <c r="A95" s="5">
        <v>11000066212</v>
      </c>
      <c r="B95" s="8" t="s">
        <v>183</v>
      </c>
      <c r="C95" s="38" t="s">
        <v>188</v>
      </c>
      <c r="D95" s="3" t="s">
        <v>3</v>
      </c>
      <c r="E95" s="24"/>
      <c r="F95" s="20">
        <v>1</v>
      </c>
      <c r="G95" s="44"/>
      <c r="H95" s="68">
        <f t="shared" si="10"/>
        <v>1</v>
      </c>
      <c r="I95" s="76"/>
      <c r="J95" s="28"/>
      <c r="K95" s="79">
        <f t="shared" si="11"/>
        <v>0</v>
      </c>
      <c r="L95" s="84"/>
    </row>
    <row r="96" spans="1:12" ht="14.5" x14ac:dyDescent="0.3">
      <c r="A96" s="5"/>
      <c r="B96" s="8" t="s">
        <v>184</v>
      </c>
      <c r="C96" s="38" t="s">
        <v>182</v>
      </c>
      <c r="D96" s="3" t="s">
        <v>3</v>
      </c>
      <c r="E96" s="24"/>
      <c r="F96" s="20"/>
      <c r="G96" s="44">
        <v>2</v>
      </c>
      <c r="H96" s="68">
        <f t="shared" si="10"/>
        <v>2</v>
      </c>
      <c r="I96" s="76"/>
      <c r="J96" s="28"/>
      <c r="K96" s="79">
        <f t="shared" si="11"/>
        <v>0</v>
      </c>
      <c r="L96" s="84"/>
    </row>
    <row r="97" spans="1:12" ht="14.5" x14ac:dyDescent="0.3">
      <c r="A97" s="5">
        <v>11000081937</v>
      </c>
      <c r="B97" s="8" t="s">
        <v>189</v>
      </c>
      <c r="C97" s="38" t="s">
        <v>185</v>
      </c>
      <c r="D97" s="3" t="s">
        <v>3</v>
      </c>
      <c r="E97" s="24">
        <v>3</v>
      </c>
      <c r="F97" s="20">
        <v>8</v>
      </c>
      <c r="G97" s="44">
        <v>2</v>
      </c>
      <c r="H97" s="68">
        <f t="shared" si="10"/>
        <v>13</v>
      </c>
      <c r="I97" s="76"/>
      <c r="J97" s="28"/>
      <c r="K97" s="79">
        <f t="shared" si="11"/>
        <v>0</v>
      </c>
      <c r="L97" s="84"/>
    </row>
    <row r="98" spans="1:12" ht="14.5" x14ac:dyDescent="0.3">
      <c r="A98" s="5">
        <v>11000061780</v>
      </c>
      <c r="B98" s="8" t="s">
        <v>32</v>
      </c>
      <c r="C98" s="38" t="s">
        <v>186</v>
      </c>
      <c r="D98" s="3" t="s">
        <v>3</v>
      </c>
      <c r="E98" s="24">
        <v>1</v>
      </c>
      <c r="F98" s="20">
        <v>19</v>
      </c>
      <c r="G98" s="44">
        <v>2</v>
      </c>
      <c r="H98" s="68">
        <f t="shared" si="10"/>
        <v>22</v>
      </c>
      <c r="I98" s="76"/>
      <c r="J98" s="28"/>
      <c r="K98" s="79">
        <f t="shared" si="11"/>
        <v>0</v>
      </c>
      <c r="L98" s="84"/>
    </row>
    <row r="99" spans="1:12" ht="15" thickBot="1" x14ac:dyDescent="0.35">
      <c r="A99" s="5"/>
      <c r="B99" s="8" t="s">
        <v>33</v>
      </c>
      <c r="C99" s="38" t="s">
        <v>187</v>
      </c>
      <c r="D99" s="3" t="s">
        <v>3</v>
      </c>
      <c r="E99" s="24"/>
      <c r="F99" s="20"/>
      <c r="G99" s="44">
        <v>29</v>
      </c>
      <c r="H99" s="68">
        <f t="shared" si="10"/>
        <v>29</v>
      </c>
      <c r="I99" s="76"/>
      <c r="J99" s="46"/>
      <c r="K99" s="82">
        <f t="shared" si="11"/>
        <v>0</v>
      </c>
      <c r="L99" s="84"/>
    </row>
    <row r="100" spans="1:12" ht="14.5" thickBot="1" x14ac:dyDescent="0.35">
      <c r="A100" s="5"/>
      <c r="B100" s="123" t="s">
        <v>87</v>
      </c>
      <c r="C100" s="124"/>
      <c r="D100" s="124"/>
      <c r="E100" s="124"/>
      <c r="F100" s="124"/>
      <c r="G100" s="124"/>
      <c r="H100" s="124"/>
      <c r="I100" s="124"/>
      <c r="J100" s="125"/>
      <c r="K100" s="86">
        <f>SUM(K93:K99)</f>
        <v>0</v>
      </c>
      <c r="L100" s="108"/>
    </row>
    <row r="101" spans="1:12" ht="15.75" customHeight="1" thickBot="1" x14ac:dyDescent="0.35">
      <c r="A101" s="5"/>
      <c r="B101" s="118" t="s">
        <v>208</v>
      </c>
      <c r="C101" s="119"/>
      <c r="D101" s="119"/>
      <c r="E101" s="119"/>
      <c r="F101" s="119"/>
      <c r="G101" s="119"/>
      <c r="H101" s="119"/>
      <c r="I101" s="119"/>
      <c r="J101" s="119"/>
      <c r="K101" s="119"/>
      <c r="L101" s="120"/>
    </row>
    <row r="102" spans="1:12" ht="28.5" thickBot="1" x14ac:dyDescent="0.35">
      <c r="A102" s="5">
        <v>11000050022</v>
      </c>
      <c r="B102" s="99" t="s">
        <v>198</v>
      </c>
      <c r="C102" s="100" t="s">
        <v>71</v>
      </c>
      <c r="D102" s="51" t="s">
        <v>3</v>
      </c>
      <c r="E102" s="101"/>
      <c r="F102" s="102">
        <v>2</v>
      </c>
      <c r="G102" s="103"/>
      <c r="H102" s="74">
        <f>G102+F102+E102</f>
        <v>2</v>
      </c>
      <c r="I102" s="73"/>
      <c r="J102" s="104"/>
      <c r="K102" s="105">
        <f>H102*J102</f>
        <v>0</v>
      </c>
      <c r="L102" s="95"/>
    </row>
    <row r="103" spans="1:12" ht="14.5" thickBot="1" x14ac:dyDescent="0.35">
      <c r="A103" s="5"/>
      <c r="B103" s="126" t="s">
        <v>88</v>
      </c>
      <c r="C103" s="127"/>
      <c r="D103" s="127"/>
      <c r="E103" s="127"/>
      <c r="F103" s="127"/>
      <c r="G103" s="127"/>
      <c r="H103" s="127"/>
      <c r="I103" s="127"/>
      <c r="J103" s="128"/>
      <c r="K103" s="106">
        <f>SUM(K102:K102)</f>
        <v>0</v>
      </c>
      <c r="L103" s="108"/>
    </row>
    <row r="104" spans="1:12" ht="15.75" customHeight="1" thickBot="1" x14ac:dyDescent="0.35">
      <c r="A104" s="5"/>
      <c r="B104" s="118" t="s">
        <v>209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20"/>
    </row>
    <row r="105" spans="1:12" ht="28" x14ac:dyDescent="0.3">
      <c r="A105" s="5">
        <v>11000081011</v>
      </c>
      <c r="B105" s="37" t="s">
        <v>64</v>
      </c>
      <c r="C105" s="35" t="s">
        <v>98</v>
      </c>
      <c r="D105" s="37" t="s">
        <v>3</v>
      </c>
      <c r="E105" s="97">
        <v>28</v>
      </c>
      <c r="F105" s="40">
        <v>8</v>
      </c>
      <c r="G105" s="50">
        <v>20</v>
      </c>
      <c r="H105" s="45">
        <f>G105+F105+E105</f>
        <v>56</v>
      </c>
      <c r="I105" s="67"/>
      <c r="J105" s="107"/>
      <c r="K105" s="87">
        <f>H105*J105</f>
        <v>0</v>
      </c>
      <c r="L105" s="95"/>
    </row>
    <row r="106" spans="1:12" ht="28.5" thickBot="1" x14ac:dyDescent="0.35">
      <c r="A106" s="5">
        <v>11000081011</v>
      </c>
      <c r="B106" s="9" t="s">
        <v>65</v>
      </c>
      <c r="C106" s="35" t="s">
        <v>99</v>
      </c>
      <c r="D106" s="9" t="s">
        <v>3</v>
      </c>
      <c r="E106" s="41">
        <v>28</v>
      </c>
      <c r="F106" s="11">
        <v>8</v>
      </c>
      <c r="G106" s="12">
        <v>20</v>
      </c>
      <c r="H106" s="45">
        <f>G106+F106+E106</f>
        <v>56</v>
      </c>
      <c r="I106" s="73"/>
      <c r="J106" s="47"/>
      <c r="K106" s="82">
        <f>H106*J106</f>
        <v>0</v>
      </c>
      <c r="L106" s="84"/>
    </row>
    <row r="107" spans="1:12" ht="14.5" thickBot="1" x14ac:dyDescent="0.35">
      <c r="A107" s="5"/>
      <c r="B107" s="141" t="s">
        <v>97</v>
      </c>
      <c r="C107" s="142"/>
      <c r="D107" s="143"/>
      <c r="E107" s="142"/>
      <c r="F107" s="142"/>
      <c r="G107" s="142"/>
      <c r="H107" s="142"/>
      <c r="I107" s="142"/>
      <c r="J107" s="144"/>
      <c r="K107" s="78">
        <f>SUM(K105:K106)</f>
        <v>0</v>
      </c>
      <c r="L107" s="109"/>
    </row>
    <row r="108" spans="1:12" ht="14.5" thickBot="1" x14ac:dyDescent="0.35"/>
    <row r="109" spans="1:12" ht="15" customHeight="1" thickBot="1" x14ac:dyDescent="0.35">
      <c r="E109" s="139" t="s">
        <v>210</v>
      </c>
      <c r="F109" s="139"/>
      <c r="G109" s="139"/>
      <c r="H109" s="139"/>
      <c r="I109" s="139"/>
      <c r="J109" s="140"/>
      <c r="K109" s="81">
        <f>K20+K41+K51+K55+K72+K91+K100+K103+K107</f>
        <v>0</v>
      </c>
    </row>
  </sheetData>
  <mergeCells count="27">
    <mergeCell ref="C1:L1"/>
    <mergeCell ref="E109:J109"/>
    <mergeCell ref="B107:J107"/>
    <mergeCell ref="B20:J20"/>
    <mergeCell ref="B41:J41"/>
    <mergeCell ref="B51:J51"/>
    <mergeCell ref="B72:J72"/>
    <mergeCell ref="B91:J91"/>
    <mergeCell ref="B55:J55"/>
    <mergeCell ref="B21:L21"/>
    <mergeCell ref="B42:L42"/>
    <mergeCell ref="B52:L52"/>
    <mergeCell ref="B56:L56"/>
    <mergeCell ref="B73:L73"/>
    <mergeCell ref="B92:L92"/>
    <mergeCell ref="B101:L101"/>
    <mergeCell ref="B104:L104"/>
    <mergeCell ref="L2:L3"/>
    <mergeCell ref="B100:J100"/>
    <mergeCell ref="B103:J103"/>
    <mergeCell ref="B2:B3"/>
    <mergeCell ref="C2:C3"/>
    <mergeCell ref="D2:D3"/>
    <mergeCell ref="E2:G2"/>
    <mergeCell ref="H2:H3"/>
    <mergeCell ref="I2:I3"/>
    <mergeCell ref="B4:L4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Specifikācija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Darja Dārta Rabčevska</dc:creator>
  <cp:lastModifiedBy>Liene Popova</cp:lastModifiedBy>
  <dcterms:created xsi:type="dcterms:W3CDTF">2015-06-05T18:17:20Z</dcterms:created>
  <dcterms:modified xsi:type="dcterms:W3CDTF">2023-04-20T11:02:07Z</dcterms:modified>
</cp:coreProperties>
</file>