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2180" tabRatio="730" activeTab="0"/>
  </bookViews>
  <sheets>
    <sheet name="Tāme" sheetId="1" r:id="rId1"/>
    <sheet name="Sheet1" sheetId="2" r:id="rId2"/>
  </sheets>
  <externalReferences>
    <externalReference r:id="rId5"/>
    <externalReference r:id="rId6"/>
    <externalReference r:id="rId7"/>
  </externalReferences>
  <definedNames>
    <definedName name="da">#REF!</definedName>
    <definedName name="daa">#REF!</definedName>
    <definedName name="dav">#REF!</definedName>
    <definedName name="ddd">'[3]Koeff'!$H$7</definedName>
    <definedName name="dir">#REF!</definedName>
    <definedName name="_xlnm.Print_Area" localSheetId="0">'Tāme'!$A$1:$L$58</definedName>
    <definedName name="_xlnm.Print_Titles" localSheetId="0">'Tāme'!$13:$15</definedName>
    <definedName name="fio">#REF!</definedName>
    <definedName name="kkk">#REF!</definedName>
    <definedName name="m">#REF!</definedName>
    <definedName name="mat">'[1]Koeff'!$C$2</definedName>
    <definedName name="matc">'[2]Koeff'!$C$2</definedName>
    <definedName name="ni">#REF!</definedName>
    <definedName name="nn">#REF!</definedName>
    <definedName name="pp">#REF!</definedName>
    <definedName name="pup">#REF!</definedName>
    <definedName name="pvn">#REF!</definedName>
    <definedName name="sas">#REF!</definedName>
    <definedName name="sc">#REF!</definedName>
    <definedName name="sia">#REF!</definedName>
    <definedName name="tr">#REF!</definedName>
    <definedName name="vv">#REF!</definedName>
  </definedNames>
  <calcPr fullCalcOnLoad="1" fullPrecision="0"/>
</workbook>
</file>

<file path=xl/sharedStrings.xml><?xml version="1.0" encoding="utf-8"?>
<sst xmlns="http://schemas.openxmlformats.org/spreadsheetml/2006/main" count="91" uniqueCount="66">
  <si>
    <t>Darbu un izdevumu nosaukums</t>
  </si>
  <si>
    <t>Nr. 
p.k.</t>
  </si>
  <si>
    <t>Mērvienība</t>
  </si>
  <si>
    <t>Daudzums</t>
  </si>
  <si>
    <t>(būvdarbu veids vai konstruktīvā elementa nosaukums)</t>
  </si>
  <si>
    <t>darba alga
(euro)</t>
  </si>
  <si>
    <t>mehānismi
(euro)</t>
  </si>
  <si>
    <t>Kopā (euro)</t>
  </si>
  <si>
    <t>Summa (euro)</t>
  </si>
  <si>
    <t>/uzņēmuma vadītāja vai pilnvarotās personas paraksts/</t>
  </si>
  <si>
    <t>/paraksta atšifrējums un amats/</t>
  </si>
  <si>
    <t>būvizstrādājumi (euro)</t>
  </si>
  <si>
    <t>Tāme sastādīta:</t>
  </si>
  <si>
    <t>Peļņa (5%):</t>
  </si>
  <si>
    <r>
      <t xml:space="preserve">Būves nosaukums: </t>
    </r>
    <r>
      <rPr>
        <sz val="10"/>
        <rFont val="Arial Narrow"/>
        <family val="2"/>
      </rPr>
      <t>Iekšējie kanalizācijas un  ūdensvada tīklu nomaiņa ēkā sliežu metināšanas centrā Augstrozes ielā 1b, Rīgā</t>
    </r>
  </si>
  <si>
    <t>Virsizdevumi (10%):</t>
  </si>
  <si>
    <t>Piedāvājuma tāme</t>
  </si>
  <si>
    <r>
      <t xml:space="preserve">Pasūtītājs: </t>
    </r>
    <r>
      <rPr>
        <sz val="10"/>
        <rFont val="Arial Narrow"/>
        <family val="2"/>
      </rPr>
      <t xml:space="preserve">VAS "Latvijas dzelzceļš" Reģ.Nr. 40003032065              </t>
    </r>
  </si>
  <si>
    <t>Kopā:</t>
  </si>
  <si>
    <r>
      <t>Objekta adrese:</t>
    </r>
    <r>
      <rPr>
        <sz val="10"/>
        <rFont val="Arial Narrow"/>
        <family val="2"/>
      </rPr>
      <t xml:space="preserve"> Stacijas iela 44, Daugavpils</t>
    </r>
  </si>
  <si>
    <t>m</t>
  </si>
  <si>
    <t>Tiešās izmaksas kopā, t.sk.darba devēja sociālais nodoklis (23.599%):</t>
  </si>
  <si>
    <t>I. Būvdarbu sagatavošanas darbi</t>
  </si>
  <si>
    <t xml:space="preserve">Pašteces kanalizācijas gludsienu caurule PP SN8 OD200 ar uzmavu un blīvgredzenu, </t>
  </si>
  <si>
    <t>Smilts cauruļvada pamatnei un apbērumam (blietēta) k&gt;1,0 m/dnn</t>
  </si>
  <si>
    <t>m3</t>
  </si>
  <si>
    <t xml:space="preserve">Tranšejas rakšana ar rokām un ekskavatoru pie caurules iebūves dziļuma 1,5-2,0 m un minimālā tranšejas platuma 1.5 m </t>
  </si>
  <si>
    <t>Tranšejas sienu stiprināšana ar metāla vairogiem (divpusēji), sienas nostiprinātas abās būvgrāvja pusēs, tranšejas dziļums 1,5-2,0m</t>
  </si>
  <si>
    <t>gb</t>
  </si>
  <si>
    <t>Pieslēgums pie esoša kanalizācijas tīkla d200, ieskaitot visus nepieciešamos darbus un materiālus</t>
  </si>
  <si>
    <t>Esošā Azbesta kanalizācijas cauruļvada demontāža un utilizācija</t>
  </si>
  <si>
    <t>Esošās kanalizācijas sistēmas darbības nodrošināšana būvdarbu laikā, t.sk visi nepieciešamie materiāli un veidgabali.</t>
  </si>
  <si>
    <t>III. Vispārējās celtniecības darbi Kanalizācijas tīklu izbūvei</t>
  </si>
  <si>
    <t>Tranšeju aizbēršana ar pievesto smilti (filtrācijas koeficientu ≥ 1 m/dnn, smilts blīvums ne mazāks par 0,95 no dabīgā blīvuma) no ierīkotā apbēruma ap cauruļvadu līdz atjaunojamā seguma apakšējai kārtai, blietējot ik pa 30 cm.</t>
  </si>
  <si>
    <t>Esošā apgaismes staba nostiprināšana uz būvniecības laiku, ieskaitot visus nepieciešamos darbus un materiālus</t>
  </si>
  <si>
    <t>m2</t>
  </si>
  <si>
    <t>Esošā asfalta seguma uzlaušana un utilizācija m2</t>
  </si>
  <si>
    <t>Karstais asfalts AC-11 (h = 4 cm)m</t>
  </si>
  <si>
    <t>Karstais asfalts AC-22 (h = 6 cm)m</t>
  </si>
  <si>
    <t>Nesaistītu minerālmateriālu maisījums h=10 cm, frakcija 0/45m</t>
  </si>
  <si>
    <r>
      <t>Nesaistītu minerālmateriālu maisījums h=15 cm, frakcija 0/45m</t>
    </r>
  </si>
  <si>
    <t>Smilts slānis h = 40 cm k&gt;1m/dnn(salizturīga, drenējoša)</t>
  </si>
  <si>
    <t>Ceļa betona apmaļu demontāža un utilizācija</t>
  </si>
  <si>
    <t>Ceļa betona apmaļu uzstādīšana</t>
  </si>
  <si>
    <t>2022. gada _______________</t>
  </si>
  <si>
    <t>Esošo un jaunizbūvēto cauruļvadu skalošana, tīrīšana t.sk. nosēdumu, tauku produktu savākšana un nodošana utilizācijai</t>
  </si>
  <si>
    <t>gb.</t>
  </si>
  <si>
    <t>Pavisam kopā (bez PVN):</t>
  </si>
  <si>
    <t>PVN 21%</t>
  </si>
  <si>
    <t>Būvdarbu saskaņošanas darbi (Satiksmes organizācijas plāna izstrāde, rakšanas atļauju saņemšana, pārstāvju izsaukšana)</t>
  </si>
  <si>
    <t>II. Kanalizācijas tīklu nomaiņas, aku rekonstrukcijas darbi</t>
  </si>
  <si>
    <t xml:space="preserve">Kanalizācijas sistēmas marķējuma lentes ieklāšana </t>
  </si>
  <si>
    <t>1.1</t>
  </si>
  <si>
    <t>Gruntsūdens līmeņa pazemināšana pie tranšejas dziļuma 1,5-2,0 m, ja nepieciešams</t>
  </si>
  <si>
    <t>Pašteces kanalizācijas gludsienu caurule PP SN8 OD200 ar uzmavu un blīvgredzenu, montāža ar 15 cm smilts pamatnes ierīkošanu un izbūvētā cauruļvada smilts apbēruma ierīkošanu 30 cm virs caurules virsas (posms no K1-3 līdz K1-2)</t>
  </si>
  <si>
    <t>K1-7 Plastmasas kanalizācijas akas OD400mm ar ‘’peldoša’’ tipa ķeta vāku 25t, montāža gruntī ‘H līdz 1.50m, iesk.grunts rakšanu, aizbēršanu</t>
  </si>
  <si>
    <t>Esošo saliekamo ķieģeļu/dzelzsbetona elementu grodu aku DN1000  pilna renovācija (K1-1; K1-2 ;K1-3; K1-4 ;K1-5)</t>
  </si>
  <si>
    <t>Izpildītājs:</t>
  </si>
  <si>
    <t xml:space="preserve">Aizsargčaula DN1000 akas sienā DN200, piegāde un montāža    (K1-3;   K1-2) </t>
  </si>
  <si>
    <t>komp</t>
  </si>
  <si>
    <t>K1-7 esošās nosēdakas DN1000 demontāža un utilizācija</t>
  </si>
  <si>
    <t>K1-10; K1-9: K1-8 Nosēdtvertnes atsūknēšana ar hidrodinamiskās mašīnas palīdzību un mazgāšana ar augstpiediena iekārtu (ieskaitot atkritumu un tauku nodošanu utilizācijai)</t>
  </si>
  <si>
    <t>2,10</t>
  </si>
  <si>
    <t>Esošā asfalta seguma atjaunošana:</t>
  </si>
  <si>
    <t>Ārējo sadzīves kanalizācijas tīklu un K1 aku rekonstrukcija.</t>
  </si>
  <si>
    <r>
      <t xml:space="preserve">Objekta nosaukums: </t>
    </r>
    <r>
      <rPr>
        <sz val="10"/>
        <rFont val="Arial Narrow"/>
        <family val="2"/>
      </rPr>
      <t>Ārējo sadzīves kanalizācijas tīklu un K1 aku rekonstrukcija</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</si>
</sst>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00\ _L_s_-;\-* #,##0.00\ _L_s_-;_-* &quot;-&quot;??\ _L_s_-;_-@_-"/>
    <numFmt numFmtId="179" formatCode="0.0"/>
    <numFmt numFmtId="180" formatCode="[$EUR]\ #,##0.00"/>
    <numFmt numFmtId="181" formatCode="_-* #,##0.00_-;\-* #,##0.00_-;_-* \-??_-;_-@_-"/>
    <numFmt numFmtId="182" formatCode="0;;;"/>
  </numFmts>
  <fonts count="60">
    <font>
      <sz val="10"/>
      <name val="MS Sans Serif"/>
      <family val="0"/>
    </font>
    <font>
      <u val="single"/>
      <sz val="10"/>
      <color indexed="12"/>
      <name val="MS Sans Serif"/>
      <family val="2"/>
    </font>
    <font>
      <u val="single"/>
      <sz val="10"/>
      <color indexed="36"/>
      <name val="MS Sans Serif"/>
      <family val="2"/>
    </font>
    <font>
      <sz val="10"/>
      <name val="Helv"/>
      <family val="0"/>
    </font>
    <font>
      <sz val="10"/>
      <name val="Arial"/>
      <family val="2"/>
    </font>
    <font>
      <sz val="10"/>
      <name val="Arial Narrow"/>
      <family val="2"/>
    </font>
    <font>
      <b/>
      <sz val="10"/>
      <name val="Arial Narrow"/>
      <family val="2"/>
    </font>
    <font>
      <b/>
      <sz val="9"/>
      <name val="Arial Narrow"/>
      <family val="2"/>
    </font>
    <font>
      <sz val="11"/>
      <color indexed="8"/>
      <name val="Calibri"/>
      <family val="2"/>
    </font>
    <font>
      <sz val="9"/>
      <name val="Arial Narrow"/>
      <family val="2"/>
    </font>
    <font>
      <sz val="8"/>
      <name val="Arial Narrow"/>
      <family val="2"/>
    </font>
    <font>
      <b/>
      <u val="single"/>
      <sz val="16"/>
      <name val="Arial Narrow"/>
      <family val="2"/>
    </font>
    <font>
      <b/>
      <i/>
      <u val="single"/>
      <sz val="16"/>
      <name val="Arial Narrow"/>
      <family val="2"/>
    </font>
    <font>
      <b/>
      <u val="single"/>
      <sz val="8"/>
      <name val="Arial Narrow"/>
      <family val="2"/>
    </font>
    <font>
      <b/>
      <i/>
      <u val="single"/>
      <sz val="8"/>
      <name val="Arial Narrow"/>
      <family val="2"/>
    </font>
    <font>
      <b/>
      <sz val="14"/>
      <name val="Arial Narrow"/>
      <family val="2"/>
    </font>
    <font>
      <sz val="8"/>
      <name val="MS Sans Serif"/>
      <family val="0"/>
    </font>
    <font>
      <sz val="6"/>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Narrow"/>
      <family val="2"/>
    </font>
    <font>
      <sz val="8"/>
      <color indexed="8"/>
      <name val="Arial Narrow"/>
      <family val="2"/>
    </font>
    <font>
      <b/>
      <sz val="10"/>
      <color indexed="10"/>
      <name val="Arial Narrow"/>
      <family val="2"/>
    </font>
    <font>
      <sz val="10"/>
      <color indexed="10"/>
      <name val="Arial Narrow"/>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theme="1"/>
      <name val="Arial Narrow"/>
      <family val="2"/>
    </font>
    <font>
      <sz val="8"/>
      <color theme="1"/>
      <name val="Arial Narrow"/>
      <family val="2"/>
    </font>
    <font>
      <b/>
      <sz val="10"/>
      <color rgb="FFFF0000"/>
      <name val="Arial Narrow"/>
      <family val="2"/>
    </font>
    <font>
      <sz val="10"/>
      <color rgb="FFFF0000"/>
      <name val="Arial Narrow"/>
      <family val="2"/>
    </font>
    <font>
      <sz val="10"/>
      <color rgb="FF00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65"/>
        <bgColor indexed="64"/>
      </patternFill>
    </fill>
    <fill>
      <patternFill patternType="solid">
        <fgColor rgb="FFCCFFFF"/>
        <bgColor indexed="64"/>
      </patternFill>
    </fill>
    <fill>
      <patternFill patternType="solid">
        <fgColor theme="0"/>
        <bgColor indexed="64"/>
      </patternFill>
    </fill>
    <fill>
      <patternFill patternType="solid">
        <fgColor indexed="4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bottom style="thin"/>
    </border>
    <border>
      <left>
        <color indexed="63"/>
      </left>
      <right>
        <color indexed="63"/>
      </right>
      <top style="thin"/>
      <bottom>
        <color indexed="63"/>
      </bottom>
    </border>
    <border>
      <left style="thin"/>
      <right style="thin"/>
      <top style="hair"/>
      <bottom style="hair"/>
    </border>
    <border>
      <left style="thin"/>
      <right style="thin"/>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71">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0" applyNumberFormat="0" applyFill="0" applyBorder="0" applyAlignment="0" applyProtection="0"/>
    <xf numFmtId="0" fontId="8" fillId="0" borderId="0">
      <alignment/>
      <protection/>
    </xf>
    <xf numFmtId="0" fontId="4" fillId="0" borderId="0">
      <alignment/>
      <protection/>
    </xf>
    <xf numFmtId="0" fontId="1" fillId="0" borderId="0" applyNumberFormat="0" applyFill="0" applyBorder="0" applyAlignment="0" applyProtection="0"/>
    <xf numFmtId="0" fontId="42" fillId="21" borderId="1"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2" fillId="0" borderId="0" applyNumberFormat="0" applyFill="0" applyBorder="0" applyAlignment="0" applyProtection="0"/>
    <xf numFmtId="0" fontId="43" fillId="20" borderId="2" applyNumberFormat="0" applyAlignment="0" applyProtection="0"/>
    <xf numFmtId="178" fontId="4" fillId="0" borderId="0" applyFont="0" applyFill="0" applyBorder="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3" fillId="0" borderId="0">
      <alignment/>
      <protection/>
    </xf>
    <xf numFmtId="0" fontId="47"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8" fillId="0" borderId="0" applyNumberFormat="0" applyFill="0" applyBorder="0" applyAlignment="0" applyProtection="0"/>
    <xf numFmtId="0" fontId="49" fillId="30" borderId="4" applyNumberFormat="0" applyAlignment="0" applyProtection="0"/>
    <xf numFmtId="0" fontId="0" fillId="31" borderId="5" applyNumberFormat="0" applyFont="0" applyAlignment="0" applyProtection="0"/>
    <xf numFmtId="9" fontId="4" fillId="0" borderId="0" applyFont="0" applyFill="0" applyBorder="0" applyAlignment="0" applyProtection="0"/>
    <xf numFmtId="0" fontId="50" fillId="0" borderId="6" applyNumberFormat="0" applyFill="0" applyAlignment="0" applyProtection="0"/>
    <xf numFmtId="0" fontId="51" fillId="32" borderId="0" applyNumberFormat="0" applyBorder="0" applyAlignment="0" applyProtection="0"/>
    <xf numFmtId="0" fontId="3" fillId="0" borderId="0">
      <alignment/>
      <protection/>
    </xf>
    <xf numFmtId="0" fontId="4" fillId="0" borderId="0">
      <alignment/>
      <protection/>
    </xf>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cellStyleXfs>
  <cellXfs count="140">
    <xf numFmtId="0" fontId="0"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horizontal="center" vertical="top"/>
      <protection/>
    </xf>
    <xf numFmtId="0" fontId="6" fillId="33"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protection/>
    </xf>
    <xf numFmtId="0" fontId="6" fillId="33" borderId="0" xfId="0" applyFont="1" applyFill="1" applyBorder="1" applyAlignment="1">
      <alignment/>
    </xf>
    <xf numFmtId="0" fontId="7" fillId="0" borderId="0" xfId="0" applyNumberFormat="1" applyFont="1" applyFill="1" applyBorder="1" applyAlignment="1" applyProtection="1">
      <alignment horizontal="center" vertical="top"/>
      <protection/>
    </xf>
    <xf numFmtId="0" fontId="7" fillId="33" borderId="0" xfId="0" applyNumberFormat="1" applyFont="1" applyFill="1" applyBorder="1" applyAlignment="1" applyProtection="1">
      <alignment horizontal="center" vertical="top"/>
      <protection/>
    </xf>
    <xf numFmtId="0" fontId="6" fillId="0" borderId="0" xfId="0" applyFont="1" applyAlignment="1">
      <alignment/>
    </xf>
    <xf numFmtId="0" fontId="6" fillId="0" borderId="1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top"/>
      <protection/>
    </xf>
    <xf numFmtId="0" fontId="9" fillId="33"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left" vertical="top"/>
      <protection/>
    </xf>
    <xf numFmtId="0" fontId="13" fillId="0" borderId="0" xfId="0" applyNumberFormat="1" applyFont="1" applyFill="1" applyBorder="1" applyAlignment="1" applyProtection="1">
      <alignment horizontal="center" vertical="top"/>
      <protection/>
    </xf>
    <xf numFmtId="0" fontId="13" fillId="0" borderId="0" xfId="0" applyNumberFormat="1" applyFont="1" applyFill="1" applyBorder="1" applyAlignment="1" applyProtection="1">
      <alignment horizontal="center" vertical="top"/>
      <protection/>
    </xf>
    <xf numFmtId="0" fontId="13" fillId="33" borderId="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horizontal="left" vertical="top"/>
      <protection/>
    </xf>
    <xf numFmtId="0" fontId="15" fillId="0" borderId="0" xfId="0" applyNumberFormat="1" applyFont="1" applyFill="1" applyBorder="1" applyAlignment="1" applyProtection="1">
      <alignment/>
      <protection/>
    </xf>
    <xf numFmtId="0" fontId="10" fillId="0" borderId="0" xfId="0" applyFont="1" applyAlignment="1">
      <alignment/>
    </xf>
    <xf numFmtId="0" fontId="6" fillId="33" borderId="10" xfId="0" applyFont="1" applyFill="1" applyBorder="1" applyAlignment="1">
      <alignment horizontal="left"/>
    </xf>
    <xf numFmtId="0" fontId="6" fillId="33" borderId="10" xfId="0" applyFont="1" applyFill="1" applyBorder="1" applyAlignment="1">
      <alignment horizontal="center"/>
    </xf>
    <xf numFmtId="0" fontId="6" fillId="0" borderId="10" xfId="0" applyNumberFormat="1" applyFont="1" applyFill="1" applyBorder="1" applyAlignment="1" applyProtection="1">
      <alignment horizontal="center"/>
      <protection/>
    </xf>
    <xf numFmtId="0" fontId="6" fillId="0" borderId="10" xfId="0" applyNumberFormat="1" applyFont="1" applyFill="1" applyBorder="1" applyAlignment="1" applyProtection="1">
      <alignment/>
      <protection/>
    </xf>
    <xf numFmtId="0" fontId="6" fillId="33" borderId="0" xfId="0" applyFont="1" applyFill="1" applyBorder="1" applyAlignment="1">
      <alignment/>
    </xf>
    <xf numFmtId="0" fontId="6" fillId="33" borderId="0" xfId="0" applyFont="1" applyFill="1" applyBorder="1" applyAlignment="1">
      <alignment horizontal="center"/>
    </xf>
    <xf numFmtId="0" fontId="6" fillId="0" borderId="0" xfId="0" applyFont="1" applyAlignment="1">
      <alignment/>
    </xf>
    <xf numFmtId="0" fontId="6" fillId="0" borderId="11" xfId="0" applyNumberFormat="1" applyFont="1" applyFill="1" applyBorder="1" applyAlignment="1" applyProtection="1">
      <alignment horizontal="left"/>
      <protection/>
    </xf>
    <xf numFmtId="0" fontId="6" fillId="0" borderId="11"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protection/>
    </xf>
    <xf numFmtId="0" fontId="5" fillId="0" borderId="11"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center"/>
      <protection/>
    </xf>
    <xf numFmtId="0" fontId="5"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180" fontId="6" fillId="0" borderId="0" xfId="0" applyNumberFormat="1" applyFont="1" applyFill="1" applyBorder="1" applyAlignment="1" applyProtection="1">
      <alignment horizontal="center" vertical="center"/>
      <protection/>
    </xf>
    <xf numFmtId="0" fontId="5" fillId="33" borderId="0" xfId="0" applyFont="1" applyFill="1" applyBorder="1" applyAlignment="1">
      <alignment horizontal="right"/>
    </xf>
    <xf numFmtId="0" fontId="5" fillId="33" borderId="0" xfId="0" applyFont="1" applyFill="1" applyBorder="1" applyAlignment="1">
      <alignment horizontal="left"/>
    </xf>
    <xf numFmtId="0" fontId="6" fillId="34" borderId="12" xfId="0" applyFont="1" applyFill="1" applyBorder="1" applyAlignment="1">
      <alignment horizontal="center" vertical="center"/>
    </xf>
    <xf numFmtId="0" fontId="6" fillId="34" borderId="0" xfId="0" applyFont="1" applyFill="1" applyAlignment="1">
      <alignment vertical="center"/>
    </xf>
    <xf numFmtId="49" fontId="5" fillId="33" borderId="12" xfId="0" applyNumberFormat="1" applyFont="1" applyFill="1" applyBorder="1" applyAlignment="1" applyProtection="1">
      <alignment horizontal="center" vertical="top"/>
      <protection/>
    </xf>
    <xf numFmtId="4" fontId="5" fillId="33" borderId="12" xfId="0" applyNumberFormat="1" applyFont="1" applyFill="1" applyBorder="1" applyAlignment="1" applyProtection="1">
      <alignment horizontal="center" vertical="center"/>
      <protection/>
    </xf>
    <xf numFmtId="0" fontId="5" fillId="33" borderId="0" xfId="0" applyNumberFormat="1" applyFont="1" applyFill="1" applyBorder="1" applyAlignment="1" applyProtection="1">
      <alignment horizontal="center" vertical="top"/>
      <protection/>
    </xf>
    <xf numFmtId="49" fontId="6" fillId="35" borderId="12" xfId="0" applyNumberFormat="1" applyFont="1" applyFill="1" applyBorder="1" applyAlignment="1" applyProtection="1">
      <alignment horizontal="center" vertical="top"/>
      <protection/>
    </xf>
    <xf numFmtId="4" fontId="6" fillId="35" borderId="12" xfId="0" applyNumberFormat="1" applyFont="1" applyFill="1" applyBorder="1" applyAlignment="1" applyProtection="1">
      <alignment horizontal="center" vertical="center"/>
      <protection/>
    </xf>
    <xf numFmtId="0" fontId="55" fillId="0" borderId="0" xfId="0" applyFont="1" applyAlignment="1">
      <alignment/>
    </xf>
    <xf numFmtId="0" fontId="55" fillId="0" borderId="10" xfId="0" applyFont="1" applyBorder="1" applyAlignment="1">
      <alignment/>
    </xf>
    <xf numFmtId="0" fontId="56" fillId="0" borderId="0" xfId="0" applyFont="1" applyAlignment="1">
      <alignment vertical="center"/>
    </xf>
    <xf numFmtId="0" fontId="6" fillId="34" borderId="12" xfId="0" applyFont="1" applyFill="1" applyBorder="1" applyAlignment="1">
      <alignment horizontal="center" vertical="center" textRotation="90" wrapText="1"/>
    </xf>
    <xf numFmtId="0" fontId="6" fillId="34" borderId="0" xfId="0" applyFont="1" applyFill="1" applyAlignment="1">
      <alignment horizontal="center" vertical="center"/>
    </xf>
    <xf numFmtId="0" fontId="6" fillId="0" borderId="12" xfId="0" applyNumberFormat="1" applyFont="1" applyFill="1" applyBorder="1" applyAlignment="1" applyProtection="1">
      <alignment horizontal="center" vertical="center" textRotation="90" wrapText="1"/>
      <protection/>
    </xf>
    <xf numFmtId="0" fontId="57" fillId="36" borderId="0" xfId="0" applyNumberFormat="1" applyFont="1" applyFill="1" applyBorder="1" applyAlignment="1" applyProtection="1">
      <alignment horizontal="center" vertical="top"/>
      <protection/>
    </xf>
    <xf numFmtId="0" fontId="6" fillId="0" borderId="11" xfId="0" applyNumberFormat="1" applyFont="1" applyFill="1" applyBorder="1" applyAlignment="1" applyProtection="1">
      <alignment horizontal="left"/>
      <protection/>
    </xf>
    <xf numFmtId="0" fontId="6" fillId="0" borderId="11" xfId="0" applyNumberFormat="1" applyFont="1" applyFill="1" applyBorder="1" applyAlignment="1" applyProtection="1">
      <alignment horizontal="center"/>
      <protection/>
    </xf>
    <xf numFmtId="0" fontId="5"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horizontal="left"/>
      <protection/>
    </xf>
    <xf numFmtId="0" fontId="58" fillId="0" borderId="0" xfId="0" applyNumberFormat="1" applyFont="1" applyFill="1" applyBorder="1" applyAlignment="1" applyProtection="1">
      <alignment horizontal="center" vertical="top"/>
      <protection/>
    </xf>
    <xf numFmtId="179" fontId="57" fillId="36" borderId="0" xfId="0" applyNumberFormat="1" applyFont="1" applyFill="1" applyBorder="1" applyAlignment="1" applyProtection="1">
      <alignment horizontal="center" vertical="top"/>
      <protection/>
    </xf>
    <xf numFmtId="2" fontId="56" fillId="0" borderId="0" xfId="0" applyNumberFormat="1" applyFont="1" applyAlignment="1">
      <alignment vertical="center"/>
    </xf>
    <xf numFmtId="0" fontId="56" fillId="0" borderId="0" xfId="0" applyFont="1" applyBorder="1" applyAlignment="1">
      <alignment horizontal="center" vertical="center"/>
    </xf>
    <xf numFmtId="0" fontId="6" fillId="33" borderId="0" xfId="0" applyFont="1" applyFill="1" applyBorder="1" applyAlignment="1">
      <alignment horizontal="center"/>
    </xf>
    <xf numFmtId="0" fontId="5" fillId="0" borderId="10" xfId="0" applyNumberFormat="1" applyFont="1" applyFill="1" applyBorder="1" applyAlignment="1" applyProtection="1">
      <alignment/>
      <protection/>
    </xf>
    <xf numFmtId="0" fontId="6" fillId="0" borderId="10" xfId="0" applyNumberFormat="1" applyFont="1" applyFill="1" applyBorder="1" applyAlignment="1" applyProtection="1">
      <alignment horizontal="center"/>
      <protection/>
    </xf>
    <xf numFmtId="2" fontId="57" fillId="33" borderId="0" xfId="0" applyNumberFormat="1" applyFont="1" applyFill="1" applyBorder="1" applyAlignment="1" applyProtection="1">
      <alignment horizontal="center" vertical="top"/>
      <protection/>
    </xf>
    <xf numFmtId="2" fontId="55" fillId="36" borderId="12" xfId="0" applyNumberFormat="1" applyFont="1" applyFill="1" applyBorder="1" applyAlignment="1">
      <alignment horizontal="center" wrapText="1" shrinkToFit="1"/>
    </xf>
    <xf numFmtId="2" fontId="5" fillId="0" borderId="12" xfId="0" applyNumberFormat="1" applyFont="1" applyFill="1" applyBorder="1" applyAlignment="1">
      <alignment horizontal="center"/>
    </xf>
    <xf numFmtId="2" fontId="5" fillId="36" borderId="12" xfId="0" applyNumberFormat="1" applyFont="1" applyFill="1" applyBorder="1" applyAlignment="1">
      <alignment horizontal="center"/>
    </xf>
    <xf numFmtId="2" fontId="5" fillId="36" borderId="12" xfId="0" applyNumberFormat="1" applyFont="1" applyFill="1" applyBorder="1" applyAlignment="1" applyProtection="1">
      <alignment horizontal="center"/>
      <protection/>
    </xf>
    <xf numFmtId="0" fontId="6" fillId="37" borderId="13" xfId="0" applyNumberFormat="1" applyFont="1" applyFill="1" applyBorder="1" applyAlignment="1" applyProtection="1">
      <alignment horizontal="center" vertical="top" wrapText="1"/>
      <protection/>
    </xf>
    <xf numFmtId="4" fontId="6" fillId="37" borderId="13" xfId="0" applyNumberFormat="1" applyFont="1" applyFill="1" applyBorder="1" applyAlignment="1" applyProtection="1">
      <alignment horizontal="center" vertical="center"/>
      <protection/>
    </xf>
    <xf numFmtId="0" fontId="6" fillId="34" borderId="14" xfId="0" applyFont="1" applyFill="1" applyBorder="1" applyAlignment="1">
      <alignment horizontal="center" vertical="center"/>
    </xf>
    <xf numFmtId="0" fontId="55" fillId="0" borderId="0" xfId="0" applyFont="1" applyBorder="1" applyAlignment="1">
      <alignment/>
    </xf>
    <xf numFmtId="2" fontId="6" fillId="0" borderId="12"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right"/>
      <protection/>
    </xf>
    <xf numFmtId="4" fontId="6" fillId="0" borderId="0" xfId="0" applyNumberFormat="1" applyFont="1" applyFill="1" applyBorder="1" applyAlignment="1" applyProtection="1">
      <alignment horizontal="right"/>
      <protection/>
    </xf>
    <xf numFmtId="0" fontId="55" fillId="0" borderId="0" xfId="0" applyNumberFormat="1" applyFont="1" applyFill="1" applyBorder="1" applyAlignment="1" applyProtection="1">
      <alignment horizontal="center" vertical="top"/>
      <protection/>
    </xf>
    <xf numFmtId="0" fontId="55" fillId="0" borderId="15" xfId="0" applyFont="1" applyBorder="1" applyAlignment="1">
      <alignment horizontal="center" vertical="top"/>
    </xf>
    <xf numFmtId="0" fontId="57" fillId="0" borderId="16" xfId="0" applyFont="1" applyBorder="1" applyAlignment="1">
      <alignment horizontal="center" vertical="top" wrapText="1"/>
    </xf>
    <xf numFmtId="0" fontId="5" fillId="0" borderId="16" xfId="0" applyFont="1" applyBorder="1" applyAlignment="1">
      <alignment horizontal="center" wrapText="1"/>
    </xf>
    <xf numFmtId="179" fontId="5" fillId="0" borderId="16" xfId="47" applyNumberFormat="1" applyFont="1" applyFill="1" applyBorder="1" applyAlignment="1">
      <alignment horizontal="center"/>
    </xf>
    <xf numFmtId="49" fontId="5" fillId="0" borderId="17" xfId="0" applyNumberFormat="1" applyFont="1" applyBorder="1" applyAlignment="1">
      <alignment horizontal="center" vertical="top"/>
    </xf>
    <xf numFmtId="0" fontId="59" fillId="0" borderId="12" xfId="0" applyFont="1" applyBorder="1" applyAlignment="1">
      <alignment wrapText="1"/>
    </xf>
    <xf numFmtId="0" fontId="5" fillId="0" borderId="12" xfId="54" applyFont="1" applyBorder="1" applyAlignment="1">
      <alignment horizontal="center"/>
      <protection/>
    </xf>
    <xf numFmtId="181" fontId="5" fillId="0" borderId="12" xfId="47" applyNumberFormat="1" applyFont="1" applyFill="1" applyBorder="1" applyAlignment="1">
      <alignment horizontal="center"/>
    </xf>
    <xf numFmtId="0" fontId="55" fillId="0" borderId="18" xfId="0" applyFont="1" applyBorder="1" applyAlignment="1">
      <alignment horizontal="center" vertical="top"/>
    </xf>
    <xf numFmtId="0" fontId="57" fillId="0" borderId="13" xfId="0" applyFont="1" applyBorder="1" applyAlignment="1">
      <alignment horizontal="center" vertical="top" wrapText="1"/>
    </xf>
    <xf numFmtId="0" fontId="5" fillId="0" borderId="13" xfId="0" applyFont="1" applyBorder="1" applyAlignment="1">
      <alignment horizontal="center" wrapText="1"/>
    </xf>
    <xf numFmtId="179" fontId="5" fillId="0" borderId="13" xfId="47" applyNumberFormat="1" applyFont="1" applyFill="1" applyBorder="1" applyAlignment="1">
      <alignment horizontal="center"/>
    </xf>
    <xf numFmtId="0" fontId="5" fillId="0" borderId="17" xfId="0" applyFont="1" applyBorder="1" applyAlignment="1">
      <alignment horizontal="center" vertical="center" wrapText="1"/>
    </xf>
    <xf numFmtId="0" fontId="55" fillId="0" borderId="17" xfId="0" applyFont="1" applyBorder="1" applyAlignment="1">
      <alignment horizontal="center" vertical="center" wrapText="1"/>
    </xf>
    <xf numFmtId="0" fontId="59" fillId="0" borderId="12" xfId="0" applyFont="1" applyBorder="1" applyAlignment="1">
      <alignment horizontal="right" wrapText="1"/>
    </xf>
    <xf numFmtId="0" fontId="59" fillId="36" borderId="12" xfId="0" applyFont="1" applyFill="1" applyBorder="1" applyAlignment="1">
      <alignment wrapText="1"/>
    </xf>
    <xf numFmtId="0" fontId="5" fillId="36" borderId="12" xfId="0" applyFont="1" applyFill="1" applyBorder="1" applyAlignment="1">
      <alignment horizontal="center" wrapText="1"/>
    </xf>
    <xf numFmtId="181" fontId="5" fillId="36" borderId="12" xfId="47" applyNumberFormat="1" applyFont="1" applyFill="1" applyBorder="1" applyAlignment="1">
      <alignment horizontal="center"/>
    </xf>
    <xf numFmtId="0" fontId="55" fillId="36" borderId="17" xfId="0" applyFont="1" applyFill="1" applyBorder="1" applyAlignment="1">
      <alignment horizontal="center" vertical="center" wrapText="1"/>
    </xf>
    <xf numFmtId="0" fontId="5" fillId="36" borderId="12" xfId="54" applyFont="1" applyFill="1" applyBorder="1" applyAlignment="1">
      <alignment horizontal="center"/>
      <protection/>
    </xf>
    <xf numFmtId="0" fontId="59" fillId="0" borderId="12" xfId="0" applyFont="1" applyBorder="1" applyAlignment="1">
      <alignment horizontal="left" wrapText="1"/>
    </xf>
    <xf numFmtId="182" fontId="58" fillId="36" borderId="17" xfId="0" applyNumberFormat="1" applyFont="1" applyFill="1" applyBorder="1" applyAlignment="1">
      <alignment horizontal="center" vertical="top"/>
    </xf>
    <xf numFmtId="0" fontId="57" fillId="36" borderId="12" xfId="0" applyFont="1" applyFill="1" applyBorder="1" applyAlignment="1">
      <alignment horizontal="center" vertical="top" wrapText="1"/>
    </xf>
    <xf numFmtId="0" fontId="55" fillId="36" borderId="17" xfId="0" applyFont="1" applyFill="1" applyBorder="1" applyAlignment="1">
      <alignment horizontal="center" vertical="top"/>
    </xf>
    <xf numFmtId="0" fontId="55" fillId="0" borderId="17" xfId="0" applyFont="1" applyBorder="1" applyAlignment="1">
      <alignment horizontal="center" vertical="top"/>
    </xf>
    <xf numFmtId="0" fontId="5" fillId="0" borderId="12" xfId="0" applyFont="1" applyBorder="1" applyAlignment="1">
      <alignment horizontal="center" wrapText="1"/>
    </xf>
    <xf numFmtId="182" fontId="5" fillId="0" borderId="17" xfId="0" applyNumberFormat="1" applyFont="1" applyBorder="1" applyAlignment="1">
      <alignment horizontal="center" vertical="top"/>
    </xf>
    <xf numFmtId="182" fontId="5" fillId="36" borderId="17" xfId="0" applyNumberFormat="1" applyFont="1" applyFill="1" applyBorder="1" applyAlignment="1">
      <alignment horizontal="center" vertical="top"/>
    </xf>
    <xf numFmtId="0" fontId="59" fillId="36" borderId="12" xfId="0" applyFont="1" applyFill="1" applyBorder="1" applyAlignment="1">
      <alignment horizontal="right" wrapText="1"/>
    </xf>
    <xf numFmtId="2" fontId="55" fillId="36" borderId="13" xfId="0" applyNumberFormat="1" applyFont="1" applyFill="1" applyBorder="1" applyAlignment="1">
      <alignment horizontal="center" wrapText="1" shrinkToFit="1"/>
    </xf>
    <xf numFmtId="2" fontId="5" fillId="0" borderId="13" xfId="0" applyNumberFormat="1" applyFont="1" applyFill="1" applyBorder="1" applyAlignment="1">
      <alignment horizontal="center"/>
    </xf>
    <xf numFmtId="2" fontId="5" fillId="36" borderId="13" xfId="0" applyNumberFormat="1" applyFont="1" applyFill="1" applyBorder="1" applyAlignment="1">
      <alignment horizontal="center"/>
    </xf>
    <xf numFmtId="2" fontId="5" fillId="36" borderId="13" xfId="0" applyNumberFormat="1" applyFont="1" applyFill="1" applyBorder="1" applyAlignment="1" applyProtection="1">
      <alignment horizontal="center"/>
      <protection/>
    </xf>
    <xf numFmtId="2" fontId="6" fillId="0" borderId="13" xfId="0" applyNumberFormat="1" applyFont="1" applyFill="1" applyBorder="1" applyAlignment="1" applyProtection="1">
      <alignment horizontal="center"/>
      <protection/>
    </xf>
    <xf numFmtId="0" fontId="9" fillId="0" borderId="19" xfId="0" applyNumberFormat="1" applyFont="1" applyFill="1" applyBorder="1" applyAlignment="1" applyProtection="1">
      <alignment vertical="top"/>
      <protection/>
    </xf>
    <xf numFmtId="0" fontId="5" fillId="0" borderId="20" xfId="0" applyFont="1" applyBorder="1" applyAlignment="1">
      <alignment horizontal="left" vertical="top" wrapText="1"/>
    </xf>
    <xf numFmtId="0" fontId="5" fillId="0" borderId="20" xfId="0" applyFont="1" applyBorder="1" applyAlignment="1">
      <alignment horizontal="center" wrapText="1"/>
    </xf>
    <xf numFmtId="0" fontId="57" fillId="0" borderId="13" xfId="0" applyFont="1" applyBorder="1" applyAlignment="1">
      <alignment horizontal="left" vertical="top" wrapText="1"/>
    </xf>
    <xf numFmtId="0" fontId="57" fillId="0" borderId="16" xfId="0" applyFont="1" applyBorder="1" applyAlignment="1">
      <alignment horizontal="left" vertical="top" wrapText="1"/>
    </xf>
    <xf numFmtId="0" fontId="57" fillId="36" borderId="12" xfId="0" applyFont="1" applyFill="1" applyBorder="1" applyAlignment="1">
      <alignment horizontal="left" vertical="top" wrapText="1"/>
    </xf>
    <xf numFmtId="0" fontId="6" fillId="0" borderId="21" xfId="0" applyFont="1" applyFill="1" applyBorder="1" applyAlignment="1">
      <alignment horizontal="center" vertical="center"/>
    </xf>
    <xf numFmtId="0" fontId="56" fillId="0" borderId="0" xfId="0" applyFont="1" applyBorder="1" applyAlignment="1">
      <alignment horizontal="center" vertical="center"/>
    </xf>
    <xf numFmtId="0" fontId="11" fillId="0" borderId="0" xfId="0" applyNumberFormat="1" applyFont="1" applyFill="1" applyBorder="1" applyAlignment="1" applyProtection="1">
      <alignment horizontal="center" vertical="top"/>
      <protection/>
    </xf>
    <xf numFmtId="0" fontId="15" fillId="0" borderId="10"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protection/>
    </xf>
    <xf numFmtId="0" fontId="10" fillId="33" borderId="19" xfId="0" applyFont="1" applyFill="1" applyBorder="1" applyAlignment="1">
      <alignment horizontal="center"/>
    </xf>
    <xf numFmtId="0" fontId="6" fillId="34" borderId="12" xfId="0" applyFont="1" applyFill="1" applyBorder="1" applyAlignment="1">
      <alignment horizontal="center" vertical="center" wrapText="1"/>
    </xf>
    <xf numFmtId="0" fontId="6" fillId="34" borderId="12" xfId="0" applyFont="1" applyFill="1" applyBorder="1" applyAlignment="1">
      <alignment horizontal="center" vertical="center"/>
    </xf>
    <xf numFmtId="0" fontId="6" fillId="34" borderId="12" xfId="0" applyFont="1" applyFill="1" applyBorder="1" applyAlignment="1">
      <alignment horizontal="center" vertical="center" textRotation="90" wrapText="1"/>
    </xf>
    <xf numFmtId="0" fontId="56" fillId="0" borderId="19" xfId="0" applyFont="1" applyBorder="1" applyAlignment="1">
      <alignment horizontal="center" vertical="center"/>
    </xf>
    <xf numFmtId="0" fontId="6" fillId="35" borderId="22" xfId="0" applyNumberFormat="1" applyFont="1" applyFill="1" applyBorder="1" applyAlignment="1" applyProtection="1">
      <alignment horizontal="right" vertical="center" wrapText="1"/>
      <protection/>
    </xf>
    <xf numFmtId="0" fontId="6" fillId="35" borderId="10" xfId="0" applyNumberFormat="1" applyFont="1" applyFill="1" applyBorder="1" applyAlignment="1" applyProtection="1">
      <alignment horizontal="right" vertical="center" wrapText="1"/>
      <protection/>
    </xf>
    <xf numFmtId="0" fontId="6" fillId="35" borderId="23" xfId="0" applyNumberFormat="1" applyFont="1" applyFill="1" applyBorder="1" applyAlignment="1" applyProtection="1">
      <alignment horizontal="right" vertical="center" wrapText="1"/>
      <protection/>
    </xf>
    <xf numFmtId="0" fontId="5" fillId="33" borderId="11" xfId="0" applyNumberFormat="1" applyFont="1" applyFill="1" applyBorder="1" applyAlignment="1" applyProtection="1">
      <alignment horizontal="right" vertical="center" wrapText="1"/>
      <protection/>
    </xf>
    <xf numFmtId="0" fontId="5" fillId="33" borderId="24" xfId="0" applyNumberFormat="1" applyFont="1" applyFill="1" applyBorder="1" applyAlignment="1" applyProtection="1">
      <alignment horizontal="right" vertical="center" wrapText="1"/>
      <protection/>
    </xf>
    <xf numFmtId="0" fontId="55" fillId="0" borderId="10" xfId="0" applyFont="1" applyBorder="1" applyAlignment="1">
      <alignment horizontal="center"/>
    </xf>
    <xf numFmtId="0" fontId="6" fillId="35" borderId="11" xfId="0" applyNumberFormat="1" applyFont="1" applyFill="1" applyBorder="1" applyAlignment="1" applyProtection="1">
      <alignment horizontal="right" vertical="center"/>
      <protection/>
    </xf>
    <xf numFmtId="0" fontId="6" fillId="35" borderId="24" xfId="0" applyNumberFormat="1" applyFont="1" applyFill="1" applyBorder="1" applyAlignment="1" applyProtection="1">
      <alignment horizontal="right" vertical="center"/>
      <protection/>
    </xf>
    <xf numFmtId="0" fontId="6" fillId="35" borderId="11" xfId="0" applyFont="1" applyFill="1" applyBorder="1" applyAlignment="1">
      <alignment horizontal="right" vertical="center"/>
    </xf>
    <xf numFmtId="0" fontId="6" fillId="35" borderId="24" xfId="0" applyFont="1" applyFill="1" applyBorder="1" applyAlignment="1">
      <alignment horizontal="right" vertical="center"/>
    </xf>
    <xf numFmtId="0" fontId="5" fillId="33" borderId="12" xfId="0" applyFont="1" applyFill="1" applyBorder="1" applyAlignment="1">
      <alignment horizontal="right" vertical="center" wrapText="1"/>
    </xf>
  </cellXfs>
  <cellStyles count="57">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Excel Built-in Normal" xfId="35"/>
    <cellStyle name="Excel Built-in Normal 1" xfId="36"/>
    <cellStyle name="Hyperlink" xfId="37"/>
    <cellStyle name="Ievade" xfId="38"/>
    <cellStyle name="Izcēlums (1. veids)" xfId="39"/>
    <cellStyle name="Izcēlums (2. veids)" xfId="40"/>
    <cellStyle name="Izcēlums (3. veids)" xfId="41"/>
    <cellStyle name="Izcēlums (4. veids)" xfId="42"/>
    <cellStyle name="Izcēlums (5. veids)" xfId="43"/>
    <cellStyle name="Izcēlums (6. veids)" xfId="44"/>
    <cellStyle name="Followed Hyperlink" xfId="45"/>
    <cellStyle name="Izvade" xfId="46"/>
    <cellStyle name="Comma" xfId="47"/>
    <cellStyle name="Kopsumma" xfId="48"/>
    <cellStyle name="Labs" xfId="49"/>
    <cellStyle name="Neitrāls" xfId="50"/>
    <cellStyle name="Normal 10" xfId="51"/>
    <cellStyle name="Normal 2" xfId="52"/>
    <cellStyle name="Normal 2 2" xfId="53"/>
    <cellStyle name="Normal_BOLVANKA" xfId="54"/>
    <cellStyle name="Nosaukums" xfId="55"/>
    <cellStyle name="Parasts 2" xfId="56"/>
    <cellStyle name="Parasts 2 2" xfId="57"/>
    <cellStyle name="Parasts 3" xfId="58"/>
    <cellStyle name="Paskaidrojošs teksts" xfId="59"/>
    <cellStyle name="Pārbaudes šūna" xfId="60"/>
    <cellStyle name="Piezīme" xfId="61"/>
    <cellStyle name="Percent" xfId="62"/>
    <cellStyle name="Saistīta šūna" xfId="63"/>
    <cellStyle name="Slikts" xfId="64"/>
    <cellStyle name="Style 1" xfId="65"/>
    <cellStyle name="Style 1 2" xfId="66"/>
    <cellStyle name="Virsraksts 1" xfId="67"/>
    <cellStyle name="Virsraksts 2" xfId="68"/>
    <cellStyle name="Virsraksts 3" xfId="69"/>
    <cellStyle name="Virsraksts 4" xfId="70"/>
  </cellStyles>
  <dxfs count="42">
    <dxf>
      <font>
        <sz val="11"/>
        <name val="Calibri"/>
        <color rgb="FF000000"/>
      </font>
    </dxf>
    <dxf>
      <font>
        <sz val="11"/>
        <name val="Calibri"/>
        <color rgb="FF000000"/>
      </font>
    </dxf>
    <dxf>
      <font>
        <sz val="11"/>
        <name val="Calibri"/>
        <color rgb="FF000000"/>
      </font>
    </dxf>
    <dxf>
      <font>
        <sz val="11"/>
        <name val="Calibri"/>
        <color rgb="FF000000"/>
      </font>
    </dxf>
    <dxf>
      <font>
        <sz val="11"/>
        <name val="Calibri"/>
        <color rgb="FF000000"/>
      </font>
    </dxf>
    <dxf>
      <font>
        <sz val="11"/>
        <name val="Calibri"/>
        <color rgb="FF000000"/>
      </font>
    </dxf>
    <dxf>
      <font>
        <sz val="11"/>
        <name val="Calibri"/>
        <color rgb="FF000000"/>
      </font>
    </dxf>
    <dxf>
      <font>
        <sz val="11"/>
        <name val="Calibri"/>
        <color rgb="FF000000"/>
      </font>
    </dxf>
    <dxf>
      <font>
        <sz val="11"/>
        <name val="Calibri"/>
        <color rgb="FF000000"/>
      </font>
    </dxf>
    <dxf/>
    <dxf>
      <font>
        <sz val="11"/>
        <name val="Calibri"/>
        <color rgb="FF00000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1"/>
        <name val="Calibri"/>
        <color rgb="FF000000"/>
      </font>
    </dxf>
    <dxf>
      <font>
        <sz val="11"/>
        <name val="Calibri"/>
        <color rgb="FF000000"/>
      </font>
    </dxf>
    <dxf>
      <font>
        <sz val="11"/>
        <name val="Calibri"/>
        <color rgb="FF000000"/>
      </font>
    </dxf>
    <dxf>
      <font>
        <sz val="11"/>
        <name val="Calibri"/>
        <color rgb="FF000000"/>
      </font>
    </dxf>
    <dxf>
      <font>
        <sz val="11"/>
        <name val="Calibri"/>
        <color rgb="FF000000"/>
      </font>
    </dxf>
    <dxf>
      <font>
        <sz val="11"/>
        <name val="Calibri"/>
        <color rgb="FF000000"/>
      </font>
    </dxf>
    <dxf>
      <font>
        <sz val="11"/>
        <name val="Calibri"/>
        <color rgb="FF000000"/>
      </font>
    </dxf>
    <dxf>
      <font>
        <sz val="11"/>
        <name val="Calibri"/>
        <color rgb="FF000000"/>
      </font>
    </dxf>
    <dxf>
      <font>
        <sz val="11"/>
        <name val="Calibri"/>
        <color rgb="FF000000"/>
      </font>
    </dxf>
    <dxf>
      <font>
        <sz val="11"/>
        <name val="Calibri"/>
        <color rgb="FF000000"/>
      </font>
    </dxf>
    <dxf>
      <font>
        <sz val="11"/>
        <name val="Calibri"/>
        <color rgb="FF000000"/>
      </font>
    </dxf>
    <dxf>
      <font>
        <sz val="11"/>
        <name val="Calibri"/>
        <color rgb="FF000000"/>
      </font>
    </dxf>
    <dxf/>
    <dxf>
      <font>
        <sz val="11"/>
        <name val="Calibri"/>
        <color rgb="FF000000"/>
      </font>
    </dxf>
    <dxf>
      <font>
        <color indexed="9"/>
      </font>
    </dxf>
    <dxf>
      <font>
        <color indexed="9"/>
      </font>
    </dxf>
    <dxf/>
    <dxf>
      <font>
        <color indexed="9"/>
      </font>
    </dxf>
    <dxf>
      <font>
        <color indexed="9"/>
      </font>
    </dxf>
    <dxf>
      <font>
        <color indexed="9"/>
      </font>
    </dxf>
    <dxf>
      <font>
        <color indexed="9"/>
      </font>
    </dxf>
    <dxf>
      <font>
        <color rgb="FFFFFFFF"/>
      </font>
      <border/>
    </dxf>
    <dxf>
      <font>
        <sz val="11"/>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y%20Documents\Kalnins\2012_Kalnins\Jelgava_Prohorova%2010\Jelgava_Prohorova%2010_Caurdursana_koe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y%20Documents\Karetins\2011_Karetins\L-Ekspresis_Depo_Lig%20162\LE_Ekonomiska%20dala\LEkspresis_Siltinasana_Li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y%20Documents\Konkursi_2016\Gogola%203\Gogola%203_Udens_05.04.2016_koe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eff"/>
      <sheetName val="Tame"/>
    </sheetNames>
    <sheetDataSet>
      <sheetData sheetId="0">
        <row r="2">
          <cell r="C2">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oeff"/>
      <sheetName val="Raz"/>
      <sheetName val="Kopa"/>
      <sheetName val="KS-1"/>
      <sheetName val="1-1"/>
      <sheetName val="1-2"/>
      <sheetName val="1-3"/>
      <sheetName val="1-4"/>
      <sheetName val="1-5"/>
      <sheetName val="1-6"/>
      <sheetName val="1-7"/>
      <sheetName val="Sheet1"/>
      <sheetName val="KS-2"/>
      <sheetName val="2-1"/>
      <sheetName val="2-2"/>
      <sheetName val="2-3"/>
      <sheetName val="2-4"/>
      <sheetName val="2-5"/>
      <sheetName val="2-6"/>
      <sheetName val="2-7"/>
      <sheetName val="2-8"/>
      <sheetName val="Gr"/>
      <sheetName val="Gr (2)"/>
      <sheetName val="Raz C"/>
      <sheetName val="Raz A"/>
      <sheetName val="Iz-K"/>
      <sheetName val="Iz-R"/>
      <sheetName val="Aud"/>
      <sheetName val="Sheet2"/>
    </sheetNames>
    <sheetDataSet>
      <sheetData sheetId="0">
        <row r="2">
          <cell r="C2">
            <v>0.9445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oeff"/>
      <sheetName val="T"/>
      <sheetName val="Kopsavilkums"/>
      <sheetName val="T_2"/>
      <sheetName val="K_2"/>
    </sheetNames>
    <sheetDataSet>
      <sheetData sheetId="0">
        <row r="7">
          <cell r="H7">
            <v>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V63"/>
  <sheetViews>
    <sheetView showZeros="0" tabSelected="1" zoomScale="110" zoomScaleNormal="110" zoomScalePageLayoutView="0" workbookViewId="0" topLeftCell="A12">
      <selection activeCell="K19" sqref="K19"/>
    </sheetView>
  </sheetViews>
  <sheetFormatPr defaultColWidth="8.8515625" defaultRowHeight="12.75"/>
  <cols>
    <col min="1" max="1" width="4.28125" style="9" customWidth="1"/>
    <col min="2" max="2" width="53.140625" style="9" customWidth="1"/>
    <col min="3" max="3" width="6.7109375" style="9" customWidth="1"/>
    <col min="4" max="4" width="8.140625" style="9" customWidth="1"/>
    <col min="5" max="7" width="7.7109375" style="9" customWidth="1"/>
    <col min="8" max="8" width="7.7109375" style="5" customWidth="1"/>
    <col min="9" max="11" width="7.7109375" style="10" customWidth="1"/>
    <col min="12" max="12" width="8.421875" style="6" customWidth="1"/>
    <col min="13" max="13" width="22.00390625" style="9" customWidth="1"/>
    <col min="14" max="14" width="6.28125" style="9" customWidth="1"/>
    <col min="15" max="15" width="7.140625" style="9" customWidth="1"/>
    <col min="16" max="16" width="7.00390625" style="9" customWidth="1"/>
    <col min="17" max="17" width="7.140625" style="9" customWidth="1"/>
    <col min="18" max="18" width="7.7109375" style="9" customWidth="1"/>
    <col min="19" max="19" width="7.28125" style="9" customWidth="1"/>
    <col min="20" max="20" width="10.7109375" style="9" customWidth="1"/>
    <col min="21" max="16384" width="8.8515625" style="9" customWidth="1"/>
  </cols>
  <sheetData>
    <row r="1" spans="1:12" s="12" customFormat="1" ht="19.5">
      <c r="A1" s="121" t="s">
        <v>16</v>
      </c>
      <c r="B1" s="121"/>
      <c r="C1" s="121"/>
      <c r="D1" s="121"/>
      <c r="E1" s="121"/>
      <c r="F1" s="121"/>
      <c r="G1" s="121"/>
      <c r="H1" s="121"/>
      <c r="I1" s="121"/>
      <c r="J1" s="121"/>
      <c r="K1" s="121"/>
      <c r="L1" s="121"/>
    </row>
    <row r="2" spans="1:12" s="17" customFormat="1" ht="18">
      <c r="A2" s="122" t="s">
        <v>64</v>
      </c>
      <c r="B2" s="123"/>
      <c r="C2" s="123"/>
      <c r="D2" s="123"/>
      <c r="E2" s="123"/>
      <c r="F2" s="123"/>
      <c r="G2" s="123"/>
      <c r="H2" s="123"/>
      <c r="I2" s="123"/>
      <c r="J2" s="123"/>
      <c r="K2" s="123"/>
      <c r="L2" s="123"/>
    </row>
    <row r="3" spans="1:12" s="18" customFormat="1" ht="10.5">
      <c r="A3" s="124" t="s">
        <v>4</v>
      </c>
      <c r="B3" s="124"/>
      <c r="C3" s="124"/>
      <c r="D3" s="124"/>
      <c r="E3" s="124"/>
      <c r="F3" s="124"/>
      <c r="G3" s="124"/>
      <c r="H3" s="124"/>
      <c r="I3" s="124"/>
      <c r="J3" s="124"/>
      <c r="K3" s="124"/>
      <c r="L3" s="124"/>
    </row>
    <row r="4" spans="1:12" s="16" customFormat="1" ht="8.25" customHeight="1">
      <c r="A4" s="13"/>
      <c r="B4" s="13"/>
      <c r="C4" s="13"/>
      <c r="D4" s="13"/>
      <c r="E4" s="13"/>
      <c r="F4" s="13"/>
      <c r="G4" s="13"/>
      <c r="H4" s="14"/>
      <c r="I4" s="13"/>
      <c r="J4" s="13"/>
      <c r="K4" s="13"/>
      <c r="L4" s="15"/>
    </row>
    <row r="5" spans="1:12" s="30" customFormat="1" ht="12.75" hidden="1">
      <c r="A5" s="58" t="s">
        <v>14</v>
      </c>
      <c r="B5" s="21"/>
      <c r="C5" s="32"/>
      <c r="D5" s="33"/>
      <c r="E5" s="24"/>
      <c r="F5" s="23"/>
      <c r="H5" s="3"/>
      <c r="L5" s="3"/>
    </row>
    <row r="6" spans="1:12" s="25" customFormat="1" ht="12.75">
      <c r="A6" s="19" t="s">
        <v>65</v>
      </c>
      <c r="B6" s="20"/>
      <c r="C6" s="21"/>
      <c r="D6" s="22"/>
      <c r="E6" s="24"/>
      <c r="F6" s="23"/>
      <c r="G6" s="24"/>
      <c r="H6" s="4"/>
      <c r="L6" s="7"/>
    </row>
    <row r="7" spans="1:12" s="30" customFormat="1" ht="12.75">
      <c r="A7" s="26" t="s">
        <v>19</v>
      </c>
      <c r="B7" s="27"/>
      <c r="C7" s="28"/>
      <c r="D7" s="29"/>
      <c r="E7" s="24"/>
      <c r="F7" s="23"/>
      <c r="H7" s="3"/>
      <c r="L7" s="3"/>
    </row>
    <row r="8" spans="1:6" s="3" customFormat="1" ht="12.75">
      <c r="A8" s="55" t="s">
        <v>17</v>
      </c>
      <c r="B8" s="57"/>
      <c r="C8" s="56"/>
      <c r="D8" s="8"/>
      <c r="E8" s="63"/>
      <c r="F8" s="4"/>
    </row>
    <row r="9" spans="1:6" s="3" customFormat="1" ht="12.75">
      <c r="A9" s="55" t="s">
        <v>57</v>
      </c>
      <c r="B9" s="64"/>
      <c r="C9" s="65"/>
      <c r="D9" s="8"/>
      <c r="E9" s="63"/>
      <c r="F9" s="4"/>
    </row>
    <row r="10" spans="1:8" s="34" customFormat="1" ht="12.75">
      <c r="A10" s="31"/>
      <c r="B10" s="32"/>
      <c r="C10" s="32"/>
      <c r="D10" s="33"/>
      <c r="E10" s="24"/>
      <c r="F10" s="23"/>
      <c r="H10" s="3"/>
    </row>
    <row r="11" spans="1:12" s="36" customFormat="1" ht="12.75">
      <c r="A11" s="35"/>
      <c r="B11" s="11"/>
      <c r="C11" s="11"/>
      <c r="E11" s="24"/>
      <c r="F11" s="23"/>
      <c r="H11" s="37"/>
      <c r="I11" s="76"/>
      <c r="J11" s="77"/>
      <c r="K11" s="3"/>
      <c r="L11" s="38"/>
    </row>
    <row r="12" spans="1:12" s="36" customFormat="1" ht="15.75" customHeight="1">
      <c r="A12" s="35"/>
      <c r="B12" s="11"/>
      <c r="C12" s="11"/>
      <c r="E12" s="24"/>
      <c r="F12" s="23"/>
      <c r="H12" s="37"/>
      <c r="I12" s="39" t="s">
        <v>12</v>
      </c>
      <c r="J12" s="40" t="s">
        <v>44</v>
      </c>
      <c r="L12" s="38"/>
    </row>
    <row r="13" spans="1:12" s="52" customFormat="1" ht="15" customHeight="1">
      <c r="A13" s="125" t="s">
        <v>1</v>
      </c>
      <c r="B13" s="126" t="s">
        <v>0</v>
      </c>
      <c r="C13" s="127" t="s">
        <v>2</v>
      </c>
      <c r="D13" s="127" t="s">
        <v>3</v>
      </c>
      <c r="E13" s="126"/>
      <c r="F13" s="126"/>
      <c r="G13" s="126"/>
      <c r="H13" s="126"/>
      <c r="I13" s="126"/>
      <c r="J13" s="126"/>
      <c r="K13" s="126"/>
      <c r="L13" s="126"/>
    </row>
    <row r="14" spans="1:12" s="52" customFormat="1" ht="74.25" customHeight="1">
      <c r="A14" s="125"/>
      <c r="B14" s="126"/>
      <c r="C14" s="127"/>
      <c r="D14" s="127"/>
      <c r="E14" s="51" t="s">
        <v>5</v>
      </c>
      <c r="F14" s="51" t="s">
        <v>11</v>
      </c>
      <c r="G14" s="51" t="s">
        <v>6</v>
      </c>
      <c r="H14" s="53" t="s">
        <v>7</v>
      </c>
      <c r="I14" s="51" t="s">
        <v>5</v>
      </c>
      <c r="J14" s="51" t="s">
        <v>11</v>
      </c>
      <c r="K14" s="51" t="s">
        <v>6</v>
      </c>
      <c r="L14" s="53" t="s">
        <v>8</v>
      </c>
    </row>
    <row r="15" spans="1:22" s="42" customFormat="1" ht="13.5" thickBot="1">
      <c r="A15" s="41">
        <v>1</v>
      </c>
      <c r="B15" s="73">
        <v>2</v>
      </c>
      <c r="C15" s="41">
        <v>3</v>
      </c>
      <c r="D15" s="41">
        <v>4</v>
      </c>
      <c r="E15" s="119">
        <v>5</v>
      </c>
      <c r="F15" s="119">
        <v>6</v>
      </c>
      <c r="G15" s="119">
        <v>7</v>
      </c>
      <c r="H15" s="119">
        <v>8</v>
      </c>
      <c r="I15" s="119">
        <v>9</v>
      </c>
      <c r="J15" s="119">
        <v>10</v>
      </c>
      <c r="K15" s="119">
        <v>11</v>
      </c>
      <c r="L15" s="119">
        <v>12</v>
      </c>
      <c r="S15" s="52"/>
      <c r="T15" s="52"/>
      <c r="U15" s="52"/>
      <c r="V15" s="52"/>
    </row>
    <row r="16" spans="1:14" s="1" customFormat="1" ht="12.75">
      <c r="A16" s="79"/>
      <c r="B16" s="117" t="s">
        <v>22</v>
      </c>
      <c r="C16" s="81"/>
      <c r="D16" s="82"/>
      <c r="E16" s="108"/>
      <c r="F16" s="109"/>
      <c r="G16" s="110"/>
      <c r="H16" s="111">
        <f>E16+F16+G16</f>
        <v>0</v>
      </c>
      <c r="I16" s="111">
        <f>D16*E16</f>
        <v>0</v>
      </c>
      <c r="J16" s="111">
        <f>D16*F16</f>
        <v>0</v>
      </c>
      <c r="K16" s="111">
        <f>D16*G16</f>
        <v>0</v>
      </c>
      <c r="L16" s="112">
        <f>SUM(I16:J16:K16)</f>
        <v>0</v>
      </c>
      <c r="M16" s="78"/>
      <c r="N16" s="59"/>
    </row>
    <row r="17" spans="1:12" s="1" customFormat="1" ht="25.5">
      <c r="A17" s="83" t="s">
        <v>52</v>
      </c>
      <c r="B17" s="84" t="s">
        <v>49</v>
      </c>
      <c r="C17" s="85" t="s">
        <v>59</v>
      </c>
      <c r="D17" s="86">
        <v>1</v>
      </c>
      <c r="E17" s="67"/>
      <c r="F17" s="68"/>
      <c r="G17" s="69"/>
      <c r="H17" s="70">
        <f aca="true" t="shared" si="0" ref="H17:H46">E17+F17+G17</f>
        <v>0</v>
      </c>
      <c r="I17" s="70">
        <f aca="true" t="shared" si="1" ref="I17:I46">D17*E17</f>
        <v>0</v>
      </c>
      <c r="J17" s="70">
        <f aca="true" t="shared" si="2" ref="J17:J46">D17*F17</f>
        <v>0</v>
      </c>
      <c r="K17" s="70">
        <f aca="true" t="shared" si="3" ref="K17:K46">D17*G17</f>
        <v>0</v>
      </c>
      <c r="L17" s="75">
        <f>SUM(I17:J17:K17)</f>
        <v>0</v>
      </c>
    </row>
    <row r="18" spans="1:12" s="1" customFormat="1" ht="12.75">
      <c r="A18" s="87"/>
      <c r="B18" s="116" t="s">
        <v>50</v>
      </c>
      <c r="C18" s="89"/>
      <c r="D18" s="90"/>
      <c r="E18" s="67"/>
      <c r="F18" s="68"/>
      <c r="G18" s="69"/>
      <c r="H18" s="70">
        <f t="shared" si="0"/>
        <v>0</v>
      </c>
      <c r="I18" s="70">
        <f t="shared" si="1"/>
        <v>0</v>
      </c>
      <c r="J18" s="70">
        <f t="shared" si="2"/>
        <v>0</v>
      </c>
      <c r="K18" s="70">
        <f t="shared" si="3"/>
        <v>0</v>
      </c>
      <c r="L18" s="75">
        <f>SUM(I18:J18:K18)</f>
        <v>0</v>
      </c>
    </row>
    <row r="19" spans="1:12" s="1" customFormat="1" ht="51.75">
      <c r="A19" s="91">
        <v>2.1</v>
      </c>
      <c r="B19" s="84" t="s">
        <v>54</v>
      </c>
      <c r="C19" s="85" t="s">
        <v>20</v>
      </c>
      <c r="D19" s="86">
        <v>20</v>
      </c>
      <c r="E19" s="67"/>
      <c r="F19" s="68"/>
      <c r="G19" s="69"/>
      <c r="H19" s="70">
        <f t="shared" si="0"/>
        <v>0</v>
      </c>
      <c r="I19" s="70">
        <f t="shared" si="1"/>
        <v>0</v>
      </c>
      <c r="J19" s="70">
        <f t="shared" si="2"/>
        <v>0</v>
      </c>
      <c r="K19" s="70">
        <f t="shared" si="3"/>
        <v>0</v>
      </c>
      <c r="L19" s="75">
        <f>SUM(I19:J19:K19)</f>
        <v>0</v>
      </c>
    </row>
    <row r="20" spans="1:17" s="1" customFormat="1" ht="25.5">
      <c r="A20" s="92">
        <v>2.2</v>
      </c>
      <c r="B20" s="93" t="s">
        <v>23</v>
      </c>
      <c r="C20" s="85" t="s">
        <v>20</v>
      </c>
      <c r="D20" s="86">
        <v>20</v>
      </c>
      <c r="E20" s="67"/>
      <c r="F20" s="68"/>
      <c r="G20" s="69"/>
      <c r="H20" s="70">
        <f t="shared" si="0"/>
        <v>0</v>
      </c>
      <c r="I20" s="70">
        <f t="shared" si="1"/>
        <v>0</v>
      </c>
      <c r="J20" s="70">
        <f t="shared" si="2"/>
        <v>0</v>
      </c>
      <c r="K20" s="70">
        <f t="shared" si="3"/>
        <v>0</v>
      </c>
      <c r="L20" s="75">
        <f>SUM(I20:J20:K20)</f>
        <v>0</v>
      </c>
      <c r="Q20" s="59"/>
    </row>
    <row r="21" spans="1:17" s="1" customFormat="1" ht="12.75">
      <c r="A21" s="92">
        <v>2.3</v>
      </c>
      <c r="B21" s="99" t="s">
        <v>24</v>
      </c>
      <c r="C21" s="85" t="s">
        <v>25</v>
      </c>
      <c r="D21" s="86">
        <v>5.6</v>
      </c>
      <c r="E21" s="67"/>
      <c r="F21" s="68"/>
      <c r="G21" s="69"/>
      <c r="H21" s="70">
        <f t="shared" si="0"/>
        <v>0</v>
      </c>
      <c r="I21" s="70">
        <f t="shared" si="1"/>
        <v>0</v>
      </c>
      <c r="J21" s="70">
        <f t="shared" si="2"/>
        <v>0</v>
      </c>
      <c r="K21" s="70">
        <f t="shared" si="3"/>
        <v>0</v>
      </c>
      <c r="L21" s="75">
        <f>SUM(I21:J21:K21)</f>
        <v>0</v>
      </c>
      <c r="Q21" s="59"/>
    </row>
    <row r="22" spans="1:17" s="1" customFormat="1" ht="12.75">
      <c r="A22" s="92">
        <v>2.4</v>
      </c>
      <c r="B22" s="94" t="s">
        <v>51</v>
      </c>
      <c r="C22" s="95" t="s">
        <v>20</v>
      </c>
      <c r="D22" s="96">
        <v>20</v>
      </c>
      <c r="E22" s="67"/>
      <c r="F22" s="68"/>
      <c r="G22" s="69"/>
      <c r="H22" s="70">
        <f t="shared" si="0"/>
        <v>0</v>
      </c>
      <c r="I22" s="70">
        <f t="shared" si="1"/>
        <v>0</v>
      </c>
      <c r="J22" s="70">
        <f t="shared" si="2"/>
        <v>0</v>
      </c>
      <c r="K22" s="70">
        <f t="shared" si="3"/>
        <v>0</v>
      </c>
      <c r="L22" s="75">
        <f>SUM(I22:J22:K22)</f>
        <v>0</v>
      </c>
      <c r="Q22" s="59"/>
    </row>
    <row r="23" spans="1:17" s="1" customFormat="1" ht="25.5">
      <c r="A23" s="92">
        <v>2.5</v>
      </c>
      <c r="B23" s="84" t="s">
        <v>56</v>
      </c>
      <c r="C23" s="85" t="s">
        <v>59</v>
      </c>
      <c r="D23" s="86">
        <v>6</v>
      </c>
      <c r="E23" s="67"/>
      <c r="F23" s="68"/>
      <c r="G23" s="69"/>
      <c r="H23" s="70">
        <f t="shared" si="0"/>
        <v>0</v>
      </c>
      <c r="I23" s="70">
        <f t="shared" si="1"/>
        <v>0</v>
      </c>
      <c r="J23" s="70">
        <f t="shared" si="2"/>
        <v>0</v>
      </c>
      <c r="K23" s="70">
        <f t="shared" si="3"/>
        <v>0</v>
      </c>
      <c r="L23" s="75">
        <f>SUM(I23:J23:K23)</f>
        <v>0</v>
      </c>
      <c r="Q23" s="59"/>
    </row>
    <row r="24" spans="1:17" s="1" customFormat="1" ht="25.5">
      <c r="A24" s="97">
        <v>2.5</v>
      </c>
      <c r="B24" s="84" t="s">
        <v>26</v>
      </c>
      <c r="C24" s="85" t="s">
        <v>20</v>
      </c>
      <c r="D24" s="86">
        <v>20</v>
      </c>
      <c r="E24" s="67"/>
      <c r="F24" s="68"/>
      <c r="G24" s="69"/>
      <c r="H24" s="70">
        <f t="shared" si="0"/>
        <v>0</v>
      </c>
      <c r="I24" s="70">
        <f t="shared" si="1"/>
        <v>0</v>
      </c>
      <c r="J24" s="70">
        <f t="shared" si="2"/>
        <v>0</v>
      </c>
      <c r="K24" s="70">
        <f t="shared" si="3"/>
        <v>0</v>
      </c>
      <c r="L24" s="75">
        <f>SUM(I24:J24:K24)</f>
        <v>0</v>
      </c>
      <c r="Q24" s="59"/>
    </row>
    <row r="25" spans="1:17" s="1" customFormat="1" ht="25.5">
      <c r="A25" s="97">
        <v>2.7</v>
      </c>
      <c r="B25" s="84" t="s">
        <v>53</v>
      </c>
      <c r="C25" s="85" t="s">
        <v>20</v>
      </c>
      <c r="D25" s="86">
        <v>20</v>
      </c>
      <c r="E25" s="67"/>
      <c r="F25" s="68"/>
      <c r="G25" s="69"/>
      <c r="H25" s="70">
        <f t="shared" si="0"/>
        <v>0</v>
      </c>
      <c r="I25" s="70">
        <f t="shared" si="1"/>
        <v>0</v>
      </c>
      <c r="J25" s="70">
        <f t="shared" si="2"/>
        <v>0</v>
      </c>
      <c r="K25" s="70">
        <f t="shared" si="3"/>
        <v>0</v>
      </c>
      <c r="L25" s="75">
        <f>SUM(I25:J25:K25)</f>
        <v>0</v>
      </c>
      <c r="Q25" s="59"/>
    </row>
    <row r="26" spans="1:17" s="1" customFormat="1" ht="25.5">
      <c r="A26" s="92">
        <v>2.8</v>
      </c>
      <c r="B26" s="94" t="s">
        <v>27</v>
      </c>
      <c r="C26" s="98" t="s">
        <v>20</v>
      </c>
      <c r="D26" s="96">
        <v>20</v>
      </c>
      <c r="E26" s="67"/>
      <c r="F26" s="68"/>
      <c r="G26" s="69"/>
      <c r="H26" s="70">
        <f t="shared" si="0"/>
        <v>0</v>
      </c>
      <c r="I26" s="70">
        <f t="shared" si="1"/>
        <v>0</v>
      </c>
      <c r="J26" s="70">
        <f t="shared" si="2"/>
        <v>0</v>
      </c>
      <c r="K26" s="70">
        <f t="shared" si="3"/>
        <v>0</v>
      </c>
      <c r="L26" s="75">
        <f>SUM(I26:J26:K26)</f>
        <v>0</v>
      </c>
      <c r="Q26" s="59"/>
    </row>
    <row r="27" spans="1:17" s="1" customFormat="1" ht="25.5">
      <c r="A27" s="92">
        <v>2.9</v>
      </c>
      <c r="B27" s="99" t="s">
        <v>58</v>
      </c>
      <c r="C27" s="85" t="s">
        <v>28</v>
      </c>
      <c r="D27" s="86">
        <v>2</v>
      </c>
      <c r="E27" s="67"/>
      <c r="F27" s="68"/>
      <c r="G27" s="69"/>
      <c r="H27" s="70">
        <f t="shared" si="0"/>
        <v>0</v>
      </c>
      <c r="I27" s="70">
        <f t="shared" si="1"/>
        <v>0</v>
      </c>
      <c r="J27" s="70">
        <f t="shared" si="2"/>
        <v>0</v>
      </c>
      <c r="K27" s="70">
        <f t="shared" si="3"/>
        <v>0</v>
      </c>
      <c r="L27" s="75">
        <f>SUM(I27:J27:K27)</f>
        <v>0</v>
      </c>
      <c r="Q27" s="59"/>
    </row>
    <row r="28" spans="1:17" s="1" customFormat="1" ht="25.5">
      <c r="A28" s="92" t="s">
        <v>62</v>
      </c>
      <c r="B28" s="99" t="s">
        <v>29</v>
      </c>
      <c r="C28" s="85" t="s">
        <v>59</v>
      </c>
      <c r="D28" s="86">
        <v>2</v>
      </c>
      <c r="E28" s="67"/>
      <c r="F28" s="68"/>
      <c r="G28" s="69"/>
      <c r="H28" s="70">
        <f t="shared" si="0"/>
        <v>0</v>
      </c>
      <c r="I28" s="70">
        <f t="shared" si="1"/>
        <v>0</v>
      </c>
      <c r="J28" s="70">
        <f t="shared" si="2"/>
        <v>0</v>
      </c>
      <c r="K28" s="70">
        <f t="shared" si="3"/>
        <v>0</v>
      </c>
      <c r="L28" s="75">
        <f>SUM(I28:J28:K28)</f>
        <v>0</v>
      </c>
      <c r="Q28" s="59"/>
    </row>
    <row r="29" spans="1:17" s="1" customFormat="1" ht="25.5">
      <c r="A29" s="92">
        <v>2.11</v>
      </c>
      <c r="B29" s="114" t="s">
        <v>55</v>
      </c>
      <c r="C29" s="115" t="s">
        <v>59</v>
      </c>
      <c r="D29" s="86">
        <v>1</v>
      </c>
      <c r="E29" s="67"/>
      <c r="F29" s="68"/>
      <c r="G29" s="69"/>
      <c r="H29" s="70">
        <f t="shared" si="0"/>
        <v>0</v>
      </c>
      <c r="I29" s="70">
        <f t="shared" si="1"/>
        <v>0</v>
      </c>
      <c r="J29" s="70">
        <f t="shared" si="2"/>
        <v>0</v>
      </c>
      <c r="K29" s="70">
        <f t="shared" si="3"/>
        <v>0</v>
      </c>
      <c r="L29" s="75">
        <f>SUM(I29:J29:K29)</f>
        <v>0</v>
      </c>
      <c r="Q29" s="59"/>
    </row>
    <row r="30" spans="1:17" s="1" customFormat="1" ht="25.5">
      <c r="A30" s="92">
        <v>2.12</v>
      </c>
      <c r="B30" s="94" t="s">
        <v>31</v>
      </c>
      <c r="C30" s="95" t="s">
        <v>59</v>
      </c>
      <c r="D30" s="96">
        <v>1</v>
      </c>
      <c r="E30" s="67"/>
      <c r="F30" s="68"/>
      <c r="G30" s="69"/>
      <c r="H30" s="70">
        <f t="shared" si="0"/>
        <v>0</v>
      </c>
      <c r="I30" s="70">
        <f t="shared" si="1"/>
        <v>0</v>
      </c>
      <c r="J30" s="70">
        <f t="shared" si="2"/>
        <v>0</v>
      </c>
      <c r="K30" s="70">
        <f t="shared" si="3"/>
        <v>0</v>
      </c>
      <c r="L30" s="75">
        <f>SUM(I30:J30:K30)</f>
        <v>0</v>
      </c>
      <c r="Q30" s="59"/>
    </row>
    <row r="31" spans="1:17" s="1" customFormat="1" ht="25.5">
      <c r="A31" s="92">
        <v>2.13</v>
      </c>
      <c r="B31" s="94" t="s">
        <v>45</v>
      </c>
      <c r="C31" s="95" t="s">
        <v>20</v>
      </c>
      <c r="D31" s="96">
        <v>112</v>
      </c>
      <c r="E31" s="67"/>
      <c r="F31" s="68"/>
      <c r="G31" s="69"/>
      <c r="H31" s="70">
        <f t="shared" si="0"/>
        <v>0</v>
      </c>
      <c r="I31" s="70">
        <f t="shared" si="1"/>
        <v>0</v>
      </c>
      <c r="J31" s="70">
        <f t="shared" si="2"/>
        <v>0</v>
      </c>
      <c r="K31" s="70">
        <f t="shared" si="3"/>
        <v>0</v>
      </c>
      <c r="L31" s="75">
        <f>SUM(I31:J31:K31)</f>
        <v>0</v>
      </c>
      <c r="Q31" s="59"/>
    </row>
    <row r="32" spans="1:17" s="1" customFormat="1" ht="12.75">
      <c r="A32" s="100"/>
      <c r="B32" s="118" t="s">
        <v>32</v>
      </c>
      <c r="C32" s="95"/>
      <c r="D32" s="96"/>
      <c r="E32" s="67"/>
      <c r="F32" s="68"/>
      <c r="G32" s="69"/>
      <c r="H32" s="70">
        <f t="shared" si="0"/>
        <v>0</v>
      </c>
      <c r="I32" s="70">
        <f t="shared" si="1"/>
        <v>0</v>
      </c>
      <c r="J32" s="70">
        <f t="shared" si="2"/>
        <v>0</v>
      </c>
      <c r="K32" s="70">
        <f t="shared" si="3"/>
        <v>0</v>
      </c>
      <c r="L32" s="75">
        <f>SUM(I32:J32:K32)</f>
        <v>0</v>
      </c>
      <c r="Q32" s="59"/>
    </row>
    <row r="33" spans="1:17" s="1" customFormat="1" ht="39">
      <c r="A33" s="102">
        <v>3.1</v>
      </c>
      <c r="B33" s="94" t="s">
        <v>33</v>
      </c>
      <c r="C33" s="95" t="s">
        <v>25</v>
      </c>
      <c r="D33" s="96">
        <v>24.5</v>
      </c>
      <c r="E33" s="67"/>
      <c r="F33" s="68"/>
      <c r="G33" s="69"/>
      <c r="H33" s="70">
        <f t="shared" si="0"/>
        <v>0</v>
      </c>
      <c r="I33" s="70">
        <f t="shared" si="1"/>
        <v>0</v>
      </c>
      <c r="J33" s="70">
        <f t="shared" si="2"/>
        <v>0</v>
      </c>
      <c r="K33" s="70">
        <f t="shared" si="3"/>
        <v>0</v>
      </c>
      <c r="L33" s="75">
        <f>SUM(I33:J33:K33)</f>
        <v>0</v>
      </c>
      <c r="Q33" s="59"/>
    </row>
    <row r="34" spans="1:17" s="1" customFormat="1" ht="12.75">
      <c r="A34" s="102">
        <v>3.2</v>
      </c>
      <c r="B34" s="114" t="s">
        <v>60</v>
      </c>
      <c r="C34" s="115" t="s">
        <v>46</v>
      </c>
      <c r="D34" s="96">
        <v>1</v>
      </c>
      <c r="E34" s="67"/>
      <c r="F34" s="68"/>
      <c r="G34" s="69"/>
      <c r="H34" s="70"/>
      <c r="I34" s="70"/>
      <c r="J34" s="70"/>
      <c r="K34" s="70"/>
      <c r="L34" s="75"/>
      <c r="Q34" s="59"/>
    </row>
    <row r="35" spans="1:17" s="1" customFormat="1" ht="12.75">
      <c r="A35" s="92">
        <v>3.3</v>
      </c>
      <c r="B35" s="94" t="s">
        <v>30</v>
      </c>
      <c r="C35" s="98" t="s">
        <v>20</v>
      </c>
      <c r="D35" s="96">
        <v>20</v>
      </c>
      <c r="E35" s="67"/>
      <c r="F35" s="68"/>
      <c r="G35" s="69"/>
      <c r="H35" s="70"/>
      <c r="I35" s="70"/>
      <c r="J35" s="70"/>
      <c r="K35" s="70"/>
      <c r="L35" s="75"/>
      <c r="Q35" s="59"/>
    </row>
    <row r="36" spans="1:17" s="1" customFormat="1" ht="25.5">
      <c r="A36" s="103">
        <v>3.4</v>
      </c>
      <c r="B36" s="84" t="s">
        <v>34</v>
      </c>
      <c r="C36" s="104" t="s">
        <v>59</v>
      </c>
      <c r="D36" s="86">
        <v>1</v>
      </c>
      <c r="E36" s="67"/>
      <c r="F36" s="68"/>
      <c r="G36" s="69"/>
      <c r="H36" s="70">
        <f t="shared" si="0"/>
        <v>0</v>
      </c>
      <c r="I36" s="70">
        <f t="shared" si="1"/>
        <v>0</v>
      </c>
      <c r="J36" s="70">
        <f t="shared" si="2"/>
        <v>0</v>
      </c>
      <c r="K36" s="70">
        <f t="shared" si="3"/>
        <v>0</v>
      </c>
      <c r="L36" s="75">
        <f>SUM(I36:J36:K36)</f>
        <v>0</v>
      </c>
      <c r="Q36" s="59"/>
    </row>
    <row r="37" spans="1:17" s="1" customFormat="1" ht="39">
      <c r="A37" s="103">
        <v>3.5</v>
      </c>
      <c r="B37" s="84" t="s">
        <v>61</v>
      </c>
      <c r="C37" s="104" t="s">
        <v>25</v>
      </c>
      <c r="D37" s="86">
        <v>36</v>
      </c>
      <c r="E37" s="67"/>
      <c r="F37" s="68"/>
      <c r="G37" s="69"/>
      <c r="H37" s="70">
        <f t="shared" si="0"/>
        <v>0</v>
      </c>
      <c r="I37" s="70">
        <f t="shared" si="1"/>
        <v>0</v>
      </c>
      <c r="J37" s="70">
        <f t="shared" si="2"/>
        <v>0</v>
      </c>
      <c r="K37" s="70">
        <f t="shared" si="3"/>
        <v>0</v>
      </c>
      <c r="L37" s="75">
        <f>SUM(I37:J37:K37)</f>
        <v>0</v>
      </c>
      <c r="Q37" s="59"/>
    </row>
    <row r="38" spans="1:17" s="1" customFormat="1" ht="12.75">
      <c r="A38" s="103">
        <v>3.6</v>
      </c>
      <c r="B38" s="84" t="s">
        <v>63</v>
      </c>
      <c r="C38" s="85" t="s">
        <v>35</v>
      </c>
      <c r="D38" s="86">
        <v>47</v>
      </c>
      <c r="E38" s="67"/>
      <c r="F38" s="68"/>
      <c r="G38" s="69"/>
      <c r="H38" s="70"/>
      <c r="I38" s="70"/>
      <c r="J38" s="70"/>
      <c r="K38" s="70"/>
      <c r="L38" s="75"/>
      <c r="Q38" s="59"/>
    </row>
    <row r="39" spans="1:17" s="1" customFormat="1" ht="12.75">
      <c r="A39" s="103"/>
      <c r="B39" s="93" t="s">
        <v>36</v>
      </c>
      <c r="C39" s="85" t="s">
        <v>35</v>
      </c>
      <c r="D39" s="86">
        <v>47</v>
      </c>
      <c r="E39" s="67"/>
      <c r="F39" s="68"/>
      <c r="G39" s="69"/>
      <c r="H39" s="70"/>
      <c r="I39" s="70"/>
      <c r="J39" s="70"/>
      <c r="K39" s="70"/>
      <c r="L39" s="75"/>
      <c r="Q39" s="59"/>
    </row>
    <row r="40" spans="1:17" s="1" customFormat="1" ht="12.75">
      <c r="A40" s="105"/>
      <c r="B40" s="93" t="s">
        <v>37</v>
      </c>
      <c r="C40" s="104" t="s">
        <v>35</v>
      </c>
      <c r="D40" s="86">
        <v>47</v>
      </c>
      <c r="E40" s="67"/>
      <c r="F40" s="68"/>
      <c r="G40" s="69"/>
      <c r="H40" s="70"/>
      <c r="I40" s="70"/>
      <c r="J40" s="70"/>
      <c r="K40" s="70"/>
      <c r="L40" s="75"/>
      <c r="Q40" s="59"/>
    </row>
    <row r="41" spans="1:17" s="1" customFormat="1" ht="12.75">
      <c r="A41" s="103"/>
      <c r="B41" s="93" t="s">
        <v>38</v>
      </c>
      <c r="C41" s="104" t="s">
        <v>35</v>
      </c>
      <c r="D41" s="86">
        <v>34</v>
      </c>
      <c r="E41" s="67"/>
      <c r="F41" s="68"/>
      <c r="G41" s="69"/>
      <c r="H41" s="70"/>
      <c r="I41" s="70"/>
      <c r="J41" s="70"/>
      <c r="K41" s="70"/>
      <c r="L41" s="75"/>
      <c r="Q41" s="59"/>
    </row>
    <row r="42" spans="1:17" s="1" customFormat="1" ht="12.75">
      <c r="A42" s="106"/>
      <c r="B42" s="107" t="s">
        <v>39</v>
      </c>
      <c r="C42" s="95" t="s">
        <v>35</v>
      </c>
      <c r="D42" s="96">
        <v>34</v>
      </c>
      <c r="E42" s="67"/>
      <c r="F42" s="68"/>
      <c r="G42" s="69"/>
      <c r="H42" s="70"/>
      <c r="I42" s="70"/>
      <c r="J42" s="70"/>
      <c r="K42" s="70"/>
      <c r="L42" s="75"/>
      <c r="Q42" s="59"/>
    </row>
    <row r="43" spans="1:17" s="1" customFormat="1" ht="12.75">
      <c r="A43" s="102"/>
      <c r="B43" s="107" t="s">
        <v>40</v>
      </c>
      <c r="C43" s="95" t="s">
        <v>35</v>
      </c>
      <c r="D43" s="96">
        <v>34</v>
      </c>
      <c r="E43" s="67"/>
      <c r="F43" s="68"/>
      <c r="G43" s="69"/>
      <c r="H43" s="70"/>
      <c r="I43" s="70"/>
      <c r="J43" s="70"/>
      <c r="K43" s="70"/>
      <c r="L43" s="75"/>
      <c r="Q43" s="59"/>
    </row>
    <row r="44" spans="1:17" s="1" customFormat="1" ht="12.75">
      <c r="A44" s="106"/>
      <c r="B44" s="93" t="s">
        <v>41</v>
      </c>
      <c r="C44" s="104" t="s">
        <v>35</v>
      </c>
      <c r="D44" s="86">
        <v>34</v>
      </c>
      <c r="E44" s="67"/>
      <c r="F44" s="68"/>
      <c r="G44" s="69"/>
      <c r="H44" s="70"/>
      <c r="I44" s="70"/>
      <c r="J44" s="70"/>
      <c r="K44" s="70"/>
      <c r="L44" s="75"/>
      <c r="Q44" s="59"/>
    </row>
    <row r="45" spans="1:17" s="1" customFormat="1" ht="12.75">
      <c r="A45" s="102"/>
      <c r="B45" s="93" t="s">
        <v>42</v>
      </c>
      <c r="C45" s="104" t="s">
        <v>20</v>
      </c>
      <c r="D45" s="86">
        <v>9</v>
      </c>
      <c r="E45" s="67"/>
      <c r="F45" s="68"/>
      <c r="G45" s="69"/>
      <c r="H45" s="70">
        <f t="shared" si="0"/>
        <v>0</v>
      </c>
      <c r="I45" s="70">
        <f t="shared" si="1"/>
        <v>0</v>
      </c>
      <c r="J45" s="70">
        <f t="shared" si="2"/>
        <v>0</v>
      </c>
      <c r="K45" s="70">
        <f t="shared" si="3"/>
        <v>0</v>
      </c>
      <c r="L45" s="75">
        <f>SUM(I45:J45:K45)</f>
        <v>0</v>
      </c>
      <c r="Q45" s="59"/>
    </row>
    <row r="46" spans="1:17" s="1" customFormat="1" ht="12.75">
      <c r="A46" s="106"/>
      <c r="B46" s="93" t="s">
        <v>43</v>
      </c>
      <c r="C46" s="104" t="s">
        <v>20</v>
      </c>
      <c r="D46" s="86">
        <v>9</v>
      </c>
      <c r="E46" s="67"/>
      <c r="F46" s="68"/>
      <c r="G46" s="69"/>
      <c r="H46" s="70">
        <f t="shared" si="0"/>
        <v>0</v>
      </c>
      <c r="I46" s="70">
        <f t="shared" si="1"/>
        <v>0</v>
      </c>
      <c r="J46" s="70">
        <f t="shared" si="2"/>
        <v>0</v>
      </c>
      <c r="K46" s="70">
        <f t="shared" si="3"/>
        <v>0</v>
      </c>
      <c r="L46" s="75">
        <f>SUM(I46:J46:K46)</f>
        <v>0</v>
      </c>
      <c r="Q46" s="59"/>
    </row>
    <row r="47" spans="1:22" s="2" customFormat="1" ht="12.75" customHeight="1">
      <c r="A47" s="71"/>
      <c r="B47" s="129" t="s">
        <v>21</v>
      </c>
      <c r="C47" s="130"/>
      <c r="D47" s="130"/>
      <c r="E47" s="130"/>
      <c r="F47" s="130"/>
      <c r="G47" s="130"/>
      <c r="H47" s="131"/>
      <c r="I47" s="72">
        <f>SUM(I16:I46)</f>
        <v>0</v>
      </c>
      <c r="J47" s="72">
        <f>SUM(J16:J46)</f>
        <v>0</v>
      </c>
      <c r="K47" s="72">
        <f>SUM(K16:K46)</f>
        <v>0</v>
      </c>
      <c r="L47" s="72">
        <f>I47+J47+K47</f>
        <v>0</v>
      </c>
      <c r="N47" s="66"/>
      <c r="O47" s="66"/>
      <c r="P47" s="66"/>
      <c r="Q47" s="66"/>
      <c r="R47" s="66"/>
      <c r="S47" s="54"/>
      <c r="T47" s="60"/>
      <c r="U47" s="54"/>
      <c r="V47" s="54"/>
    </row>
    <row r="48" spans="1:12" s="45" customFormat="1" ht="12.75">
      <c r="A48" s="43"/>
      <c r="B48" s="132" t="s">
        <v>15</v>
      </c>
      <c r="C48" s="132"/>
      <c r="D48" s="132"/>
      <c r="E48" s="132"/>
      <c r="F48" s="132"/>
      <c r="G48" s="132"/>
      <c r="H48" s="133"/>
      <c r="I48" s="44"/>
      <c r="J48" s="44"/>
      <c r="K48" s="44"/>
      <c r="L48" s="44">
        <f>L47*0.1</f>
        <v>0</v>
      </c>
    </row>
    <row r="49" spans="1:12" s="45" customFormat="1" ht="12.75">
      <c r="A49" s="43"/>
      <c r="B49" s="132" t="s">
        <v>13</v>
      </c>
      <c r="C49" s="132"/>
      <c r="D49" s="132"/>
      <c r="E49" s="132"/>
      <c r="F49" s="132"/>
      <c r="G49" s="132"/>
      <c r="H49" s="133"/>
      <c r="I49" s="44"/>
      <c r="J49" s="44"/>
      <c r="K49" s="44"/>
      <c r="L49" s="44">
        <f>L47*0.05</f>
        <v>0</v>
      </c>
    </row>
    <row r="50" spans="1:12" s="45" customFormat="1" ht="12.75">
      <c r="A50" s="43"/>
      <c r="B50" s="137" t="s">
        <v>47</v>
      </c>
      <c r="C50" s="137"/>
      <c r="D50" s="137"/>
      <c r="E50" s="137"/>
      <c r="F50" s="137"/>
      <c r="G50" s="137"/>
      <c r="H50" s="138"/>
      <c r="I50" s="44"/>
      <c r="J50" s="44"/>
      <c r="K50" s="44"/>
      <c r="L50" s="44"/>
    </row>
    <row r="51" spans="1:12" s="45" customFormat="1" ht="12.75" customHeight="1">
      <c r="A51" s="43"/>
      <c r="B51" s="139" t="s">
        <v>48</v>
      </c>
      <c r="C51" s="139"/>
      <c r="D51" s="139"/>
      <c r="E51" s="139"/>
      <c r="F51" s="139"/>
      <c r="G51" s="139"/>
      <c r="H51" s="139"/>
      <c r="I51" s="44"/>
      <c r="J51" s="44"/>
      <c r="K51" s="44"/>
      <c r="L51" s="44"/>
    </row>
    <row r="52" spans="1:12" ht="12.75">
      <c r="A52" s="46"/>
      <c r="B52" s="135" t="s">
        <v>18</v>
      </c>
      <c r="C52" s="135"/>
      <c r="D52" s="135"/>
      <c r="E52" s="135"/>
      <c r="F52" s="135"/>
      <c r="G52" s="135"/>
      <c r="H52" s="136"/>
      <c r="I52" s="47"/>
      <c r="J52" s="47"/>
      <c r="K52" s="47"/>
      <c r="L52" s="47">
        <f>L47+L48+L49</f>
        <v>0</v>
      </c>
    </row>
    <row r="53" spans="2:12" s="48" customFormat="1" ht="12.75">
      <c r="B53" s="113"/>
      <c r="C53" s="113"/>
      <c r="D53" s="113"/>
      <c r="E53" s="113"/>
      <c r="F53" s="113"/>
      <c r="G53" s="113"/>
      <c r="H53" s="113"/>
      <c r="I53" s="113"/>
      <c r="J53" s="113"/>
      <c r="K53" s="113"/>
      <c r="L53" s="113"/>
    </row>
    <row r="54" spans="2:11" s="48" customFormat="1" ht="12.75">
      <c r="B54" s="9"/>
      <c r="C54" s="9"/>
      <c r="D54" s="9"/>
      <c r="G54" s="9"/>
      <c r="H54" s="5"/>
      <c r="I54" s="10"/>
      <c r="J54" s="10"/>
      <c r="K54" s="10"/>
    </row>
    <row r="55" spans="2:21" s="48" customFormat="1" ht="12.75">
      <c r="B55" s="9"/>
      <c r="C55" s="9"/>
      <c r="D55" s="9"/>
      <c r="G55" s="9"/>
      <c r="H55" s="5"/>
      <c r="I55" s="10"/>
      <c r="J55" s="10"/>
      <c r="K55" s="10"/>
      <c r="U55" s="61"/>
    </row>
    <row r="56" spans="2:11" s="50" customFormat="1" ht="10.5">
      <c r="B56" s="62"/>
      <c r="C56" s="62"/>
      <c r="D56" s="62"/>
      <c r="G56" s="62"/>
      <c r="H56" s="62"/>
      <c r="I56" s="62"/>
      <c r="J56" s="62"/>
      <c r="K56" s="62"/>
    </row>
    <row r="57" spans="2:12" s="48" customFormat="1" ht="12.75">
      <c r="B57" s="49"/>
      <c r="C57" s="49"/>
      <c r="D57" s="49"/>
      <c r="F57" s="134"/>
      <c r="G57" s="134"/>
      <c r="H57" s="134"/>
      <c r="I57" s="134"/>
      <c r="J57" s="134"/>
      <c r="K57" s="134"/>
      <c r="L57" s="49"/>
    </row>
    <row r="58" spans="2:11" s="50" customFormat="1" ht="10.5">
      <c r="B58" s="128" t="s">
        <v>9</v>
      </c>
      <c r="C58" s="128"/>
      <c r="D58" s="128"/>
      <c r="F58" s="120" t="s">
        <v>10</v>
      </c>
      <c r="G58" s="120"/>
      <c r="H58" s="120"/>
      <c r="I58" s="120"/>
      <c r="J58" s="120"/>
      <c r="K58" s="120"/>
    </row>
    <row r="59" spans="2:11" s="50" customFormat="1" ht="19.5" customHeight="1">
      <c r="B59" s="62"/>
      <c r="C59" s="62"/>
      <c r="D59" s="62"/>
      <c r="G59" s="62"/>
      <c r="H59" s="62"/>
      <c r="I59" s="62"/>
      <c r="J59" s="62"/>
      <c r="K59" s="62"/>
    </row>
    <row r="62" spans="2:4" ht="12.75">
      <c r="B62" s="74"/>
      <c r="C62" s="74"/>
      <c r="D62" s="74"/>
    </row>
    <row r="63" spans="2:4" ht="11.25">
      <c r="B63" s="120"/>
      <c r="C63" s="120"/>
      <c r="D63" s="120"/>
    </row>
  </sheetData>
  <sheetProtection/>
  <mergeCells count="19">
    <mergeCell ref="B58:D58"/>
    <mergeCell ref="F58:K58"/>
    <mergeCell ref="B47:H47"/>
    <mergeCell ref="B48:H48"/>
    <mergeCell ref="B49:H49"/>
    <mergeCell ref="F57:K57"/>
    <mergeCell ref="B52:H52"/>
    <mergeCell ref="B50:H50"/>
    <mergeCell ref="B51:H51"/>
    <mergeCell ref="B63:D63"/>
    <mergeCell ref="A1:L1"/>
    <mergeCell ref="A2:L2"/>
    <mergeCell ref="A3:L3"/>
    <mergeCell ref="A13:A14"/>
    <mergeCell ref="B13:B14"/>
    <mergeCell ref="C13:C14"/>
    <mergeCell ref="D13:D14"/>
    <mergeCell ref="E13:H13"/>
    <mergeCell ref="I13:L13"/>
  </mergeCells>
  <conditionalFormatting sqref="C48:C49 E16:F46 B52:C52 B54:C55 B53">
    <cfRule type="cellIs" priority="46" dxfId="40" operator="equal" stopIfTrue="1">
      <formula>0</formula>
    </cfRule>
    <cfRule type="expression" priority="47" dxfId="40" stopIfTrue="1">
      <formula>#DIV/0!</formula>
    </cfRule>
  </conditionalFormatting>
  <conditionalFormatting sqref="B16:D16">
    <cfRule type="cellIs" priority="25" dxfId="40" operator="equal" stopIfTrue="1">
      <formula>0</formula>
    </cfRule>
    <cfRule type="expression" priority="26" dxfId="40" stopIfTrue="1">
      <formula>#DIV/0!</formula>
    </cfRule>
  </conditionalFormatting>
  <conditionalFormatting sqref="B16">
    <cfRule type="expression" priority="24" dxfId="0" stopIfTrue="1">
      <formula>Tāme!#REF!</formula>
    </cfRule>
  </conditionalFormatting>
  <conditionalFormatting sqref="B18:D18">
    <cfRule type="cellIs" priority="22" dxfId="40" operator="equal" stopIfTrue="1">
      <formula>0</formula>
    </cfRule>
    <cfRule type="expression" priority="23" dxfId="40" stopIfTrue="1">
      <formula>#DIV/0!</formula>
    </cfRule>
  </conditionalFormatting>
  <conditionalFormatting sqref="A19:A23">
    <cfRule type="cellIs" priority="21" dxfId="41" operator="equal">
      <formula>0</formula>
    </cfRule>
  </conditionalFormatting>
  <conditionalFormatting sqref="B18">
    <cfRule type="expression" priority="20" dxfId="0" stopIfTrue="1">
      <formula>Tāme!#REF!</formula>
    </cfRule>
  </conditionalFormatting>
  <conditionalFormatting sqref="C19:D21">
    <cfRule type="cellIs" priority="19" dxfId="41" operator="equal">
      <formula>0</formula>
    </cfRule>
  </conditionalFormatting>
  <conditionalFormatting sqref="C23:D23">
    <cfRule type="cellIs" priority="18" dxfId="41" operator="equal">
      <formula>0</formula>
    </cfRule>
  </conditionalFormatting>
  <conditionalFormatting sqref="C17:D17">
    <cfRule type="cellIs" priority="17" dxfId="41" operator="equal">
      <formula>0</formula>
    </cfRule>
  </conditionalFormatting>
  <conditionalFormatting sqref="C22:D22">
    <cfRule type="cellIs" priority="16" dxfId="41" operator="equal">
      <formula>0</formula>
    </cfRule>
  </conditionalFormatting>
  <conditionalFormatting sqref="C24:D26 C32:D33 A24:A34 A36:A37 C36:D37 D34">
    <cfRule type="cellIs" priority="15" dxfId="41" operator="equal">
      <formula>0</formula>
    </cfRule>
  </conditionalFormatting>
  <conditionalFormatting sqref="C27:D27">
    <cfRule type="cellIs" priority="14" dxfId="41" operator="equal">
      <formula>0</formula>
    </cfRule>
  </conditionalFormatting>
  <conditionalFormatting sqref="C28:D28 D29">
    <cfRule type="cellIs" priority="13" dxfId="41" operator="equal">
      <formula>0</formula>
    </cfRule>
  </conditionalFormatting>
  <conditionalFormatting sqref="C30:D30">
    <cfRule type="cellIs" priority="11" dxfId="41" operator="equal">
      <formula>0</formula>
    </cfRule>
  </conditionalFormatting>
  <conditionalFormatting sqref="C31:D31">
    <cfRule type="cellIs" priority="10" dxfId="41" operator="equal">
      <formula>0</formula>
    </cfRule>
  </conditionalFormatting>
  <conditionalFormatting sqref="C38:D46 A38:A46">
    <cfRule type="cellIs" priority="9" dxfId="41" operator="equal">
      <formula>0</formula>
    </cfRule>
  </conditionalFormatting>
  <conditionalFormatting sqref="A35">
    <cfRule type="cellIs" priority="8" dxfId="41" operator="equal">
      <formula>0</formula>
    </cfRule>
  </conditionalFormatting>
  <conditionalFormatting sqref="C35:D35">
    <cfRule type="cellIs" priority="7" dxfId="41" operator="equal">
      <formula>0</formula>
    </cfRule>
  </conditionalFormatting>
  <conditionalFormatting sqref="C50">
    <cfRule type="cellIs" priority="5" dxfId="40" operator="equal" stopIfTrue="1">
      <formula>0</formula>
    </cfRule>
    <cfRule type="expression" priority="6" dxfId="40" stopIfTrue="1">
      <formula>#DIV/0!</formula>
    </cfRule>
  </conditionalFormatting>
  <conditionalFormatting sqref="B51">
    <cfRule type="cellIs" priority="3" dxfId="40" operator="equal" stopIfTrue="1">
      <formula>0</formula>
    </cfRule>
    <cfRule type="expression" priority="4" dxfId="40" stopIfTrue="1">
      <formula>#DIV/0!</formula>
    </cfRule>
  </conditionalFormatting>
  <conditionalFormatting sqref="C51">
    <cfRule type="cellIs" priority="1" dxfId="40" operator="equal" stopIfTrue="1">
      <formula>0</formula>
    </cfRule>
    <cfRule type="expression" priority="2" dxfId="40" stopIfTrue="1">
      <formula>#DIV/0!</formula>
    </cfRule>
  </conditionalFormatting>
  <printOptions horizontalCentered="1"/>
  <pageMargins left="0.196850393700787" right="0.196850393700787" top="0.866141732283465" bottom="0.866141732283465" header="0.196850393700787" footer="0.118110236220472"/>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IV16384"/>
    </sheetView>
  </sheetViews>
  <sheetFormatPr defaultColWidth="9.140625" defaultRowHeight="12.75"/>
  <cols>
    <col min="1" max="1" width="4.421875" style="0" customWidth="1"/>
    <col min="2" max="2" width="35.421875" style="0" customWidth="1"/>
    <col min="3" max="3" width="5.8515625" style="0" customWidth="1"/>
    <col min="4" max="4" width="6.7109375" style="0" customWidth="1"/>
  </cols>
  <sheetData>
    <row r="1" spans="1:4" ht="12.75">
      <c r="A1" s="79"/>
      <c r="B1" s="80"/>
      <c r="C1" s="81"/>
      <c r="D1" s="82"/>
    </row>
    <row r="2" spans="1:4" ht="12.75">
      <c r="A2" s="83"/>
      <c r="B2" s="84"/>
      <c r="C2" s="85"/>
      <c r="D2" s="86"/>
    </row>
    <row r="3" spans="1:4" ht="12.75">
      <c r="A3" s="87"/>
      <c r="B3" s="88"/>
      <c r="C3" s="89"/>
      <c r="D3" s="90"/>
    </row>
    <row r="4" spans="1:4" ht="12.75">
      <c r="A4" s="91"/>
      <c r="B4" s="84"/>
      <c r="C4" s="85"/>
      <c r="D4" s="86"/>
    </row>
    <row r="5" spans="1:4" ht="12.75">
      <c r="A5" s="92"/>
      <c r="B5" s="93"/>
      <c r="C5" s="85"/>
      <c r="D5" s="86"/>
    </row>
    <row r="6" spans="1:4" ht="12.75">
      <c r="A6" s="92"/>
      <c r="B6" s="93"/>
      <c r="C6" s="85"/>
      <c r="D6" s="86"/>
    </row>
    <row r="7" spans="1:4" ht="12.75">
      <c r="A7" s="92"/>
      <c r="B7" s="94"/>
      <c r="C7" s="95"/>
      <c r="D7" s="96"/>
    </row>
    <row r="8" spans="1:4" ht="12.75">
      <c r="A8" s="92"/>
      <c r="B8" s="84"/>
      <c r="C8" s="85"/>
      <c r="D8" s="86"/>
    </row>
    <row r="9" spans="1:4" ht="12.75">
      <c r="A9" s="97"/>
      <c r="B9" s="84"/>
      <c r="C9" s="85"/>
      <c r="D9" s="86"/>
    </row>
    <row r="10" spans="1:4" ht="12.75">
      <c r="A10" s="97"/>
      <c r="B10" s="84"/>
      <c r="C10" s="85"/>
      <c r="D10" s="86"/>
    </row>
    <row r="11" spans="1:4" ht="12.75">
      <c r="A11" s="92"/>
      <c r="B11" s="94"/>
      <c r="C11" s="98"/>
      <c r="D11" s="96"/>
    </row>
    <row r="12" spans="1:4" ht="12.75">
      <c r="A12" s="92"/>
      <c r="B12" s="99"/>
      <c r="C12" s="85"/>
      <c r="D12" s="86"/>
    </row>
    <row r="13" spans="1:4" ht="12.75">
      <c r="A13" s="92"/>
      <c r="B13" s="99"/>
      <c r="C13" s="85"/>
      <c r="D13" s="86"/>
    </row>
    <row r="14" spans="1:4" ht="12.75">
      <c r="A14" s="92"/>
      <c r="B14" s="94"/>
      <c r="C14" s="98"/>
      <c r="D14" s="96"/>
    </row>
    <row r="15" spans="1:4" ht="12.75">
      <c r="A15" s="92"/>
      <c r="B15" s="94"/>
      <c r="C15" s="95"/>
      <c r="D15" s="96"/>
    </row>
    <row r="16" spans="1:4" ht="12.75">
      <c r="A16" s="92"/>
      <c r="B16" s="94"/>
      <c r="C16" s="95"/>
      <c r="D16" s="96"/>
    </row>
    <row r="17" spans="1:4" ht="12.75">
      <c r="A17" s="100"/>
      <c r="B17" s="101"/>
      <c r="C17" s="95"/>
      <c r="D17" s="96"/>
    </row>
    <row r="18" spans="1:4" ht="12.75">
      <c r="A18" s="102"/>
      <c r="B18" s="94"/>
      <c r="C18" s="95"/>
      <c r="D18" s="96"/>
    </row>
    <row r="19" spans="1:4" ht="12.75">
      <c r="A19" s="103"/>
      <c r="B19" s="84"/>
      <c r="C19" s="104"/>
      <c r="D19" s="86"/>
    </row>
    <row r="20" spans="1:4" ht="12.75">
      <c r="A20" s="103"/>
      <c r="B20" s="84"/>
      <c r="C20" s="104"/>
      <c r="D20" s="86"/>
    </row>
    <row r="21" spans="1:4" ht="12.75">
      <c r="A21" s="103"/>
      <c r="B21" s="84"/>
      <c r="C21" s="85"/>
      <c r="D21" s="86"/>
    </row>
    <row r="22" spans="1:4" ht="12.75">
      <c r="A22" s="103"/>
      <c r="B22" s="93"/>
      <c r="C22" s="85"/>
      <c r="D22" s="86"/>
    </row>
    <row r="23" spans="1:4" ht="12.75">
      <c r="A23" s="105"/>
      <c r="B23" s="93"/>
      <c r="C23" s="104"/>
      <c r="D23" s="86"/>
    </row>
    <row r="24" spans="1:4" ht="12.75">
      <c r="A24" s="103"/>
      <c r="B24" s="93"/>
      <c r="C24" s="104"/>
      <c r="D24" s="86"/>
    </row>
    <row r="25" spans="1:4" ht="12.75">
      <c r="A25" s="106"/>
      <c r="B25" s="107"/>
      <c r="C25" s="95"/>
      <c r="D25" s="96"/>
    </row>
    <row r="26" spans="1:4" ht="12.75">
      <c r="A26" s="102"/>
      <c r="B26" s="107"/>
      <c r="C26" s="95"/>
      <c r="D26" s="96"/>
    </row>
    <row r="27" spans="1:4" ht="12.75">
      <c r="A27" s="106"/>
      <c r="B27" s="93"/>
      <c r="C27" s="104"/>
      <c r="D27" s="86"/>
    </row>
    <row r="28" spans="1:4" ht="12.75">
      <c r="A28" s="102"/>
      <c r="B28" s="93"/>
      <c r="C28" s="104"/>
      <c r="D28" s="86"/>
    </row>
    <row r="29" spans="1:4" ht="12.75">
      <c r="A29" s="106"/>
      <c r="B29" s="93"/>
      <c r="C29" s="104"/>
      <c r="D29" s="86"/>
    </row>
  </sheetData>
  <sheetProtection/>
  <conditionalFormatting sqref="B1:D1 B3:D3">
    <cfRule type="cellIs" priority="12" dxfId="40" operator="equal" stopIfTrue="1">
      <formula>0</formula>
    </cfRule>
    <cfRule type="expression" priority="13" dxfId="40" stopIfTrue="1">
      <formula>#DIV/0!</formula>
    </cfRule>
  </conditionalFormatting>
  <conditionalFormatting sqref="C9:D11 C17:D29 A4:A29">
    <cfRule type="cellIs" priority="11" dxfId="41" operator="equal">
      <formula>0</formula>
    </cfRule>
  </conditionalFormatting>
  <conditionalFormatting sqref="B1 B3">
    <cfRule type="expression" priority="10" dxfId="0" stopIfTrue="1">
      <formula>Sheet1!#REF!</formula>
    </cfRule>
  </conditionalFormatting>
  <conditionalFormatting sqref="C4:D6">
    <cfRule type="cellIs" priority="9" dxfId="41" operator="equal">
      <formula>0</formula>
    </cfRule>
  </conditionalFormatting>
  <conditionalFormatting sqref="C8:D8">
    <cfRule type="cellIs" priority="8" dxfId="41" operator="equal">
      <formula>0</formula>
    </cfRule>
  </conditionalFormatting>
  <conditionalFormatting sqref="C2:D2">
    <cfRule type="cellIs" priority="7" dxfId="41" operator="equal">
      <formula>0</formula>
    </cfRule>
  </conditionalFormatting>
  <conditionalFormatting sqref="C12:D12">
    <cfRule type="cellIs" priority="6" dxfId="41" operator="equal">
      <formula>0</formula>
    </cfRule>
  </conditionalFormatting>
  <conditionalFormatting sqref="C13:D13">
    <cfRule type="cellIs" priority="5" dxfId="41" operator="equal">
      <formula>0</formula>
    </cfRule>
  </conditionalFormatting>
  <conditionalFormatting sqref="C14:D14">
    <cfRule type="cellIs" priority="4" dxfId="41" operator="equal">
      <formula>0</formula>
    </cfRule>
  </conditionalFormatting>
  <conditionalFormatting sqref="C7:D7">
    <cfRule type="cellIs" priority="3" dxfId="41" operator="equal">
      <formula>0</formula>
    </cfRule>
  </conditionalFormatting>
  <conditionalFormatting sqref="C15:D15">
    <cfRule type="cellIs" priority="2" dxfId="41" operator="equal">
      <formula>0</formula>
    </cfRule>
  </conditionalFormatting>
  <conditionalFormatting sqref="C16:D16">
    <cfRule type="cellIs" priority="1" dxfId="41" operator="equal">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K&amp;S</dc:creator>
  <cp:keywords/>
  <dc:description/>
  <cp:lastModifiedBy>Inga Zilberga</cp:lastModifiedBy>
  <cp:lastPrinted>2021-06-29T10:38:42Z</cp:lastPrinted>
  <dcterms:created xsi:type="dcterms:W3CDTF">2003-02-04T02:03:49Z</dcterms:created>
  <dcterms:modified xsi:type="dcterms:W3CDTF">2022-05-09T08:28:43Z</dcterms:modified>
  <cp:category/>
  <cp:version/>
  <cp:contentType/>
  <cp:contentStatus/>
</cp:coreProperties>
</file>