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ashevsk\Desktop\Sarunas Remontdarbi Lode Ieriķi 2019\"/>
    </mc:Choice>
  </mc:AlternateContent>
  <bookViews>
    <workbookView xWindow="0" yWindow="0" windowWidth="17610" windowHeight="5070" tabRatio="963"/>
  </bookViews>
  <sheets>
    <sheet name="tāme 1" sheetId="149" r:id="rId1"/>
  </sheets>
  <definedNames>
    <definedName name="_xlnm.Print_Area" localSheetId="0">'tāme 1'!$A$3:$P$50</definedName>
    <definedName name="_xlnm.Print_Titles" localSheetId="0">'tāme 1'!$9:$13</definedName>
  </definedNames>
  <calcPr calcId="179017"/>
</workbook>
</file>

<file path=xl/calcChain.xml><?xml version="1.0" encoding="utf-8"?>
<calcChain xmlns="http://schemas.openxmlformats.org/spreadsheetml/2006/main">
  <c r="O34" i="149" l="1"/>
  <c r="N34" i="149"/>
  <c r="M34" i="149"/>
  <c r="P34" i="149" s="1"/>
  <c r="L34" i="149"/>
  <c r="K34" i="149"/>
  <c r="O29" i="149"/>
  <c r="N29" i="149"/>
  <c r="M29" i="149"/>
  <c r="L29" i="149"/>
  <c r="K29" i="149"/>
  <c r="P29" i="149" l="1"/>
  <c r="O22" i="149"/>
  <c r="N22" i="149"/>
  <c r="M22" i="149"/>
  <c r="K22" i="149"/>
  <c r="L22" i="149"/>
  <c r="O32" i="149"/>
  <c r="N32" i="149"/>
  <c r="M32" i="149"/>
  <c r="K32" i="149"/>
  <c r="L32" i="149"/>
  <c r="O31" i="149"/>
  <c r="N31" i="149"/>
  <c r="M31" i="149"/>
  <c r="K31" i="149"/>
  <c r="L31" i="149"/>
  <c r="O18" i="149"/>
  <c r="N18" i="149"/>
  <c r="M18" i="149"/>
  <c r="K18" i="149"/>
  <c r="L18" i="149"/>
  <c r="O33" i="149"/>
  <c r="N33" i="149"/>
  <c r="M33" i="149"/>
  <c r="K33" i="149"/>
  <c r="L33" i="149"/>
  <c r="P32" i="149" l="1"/>
  <c r="P22" i="149"/>
  <c r="P31" i="149"/>
  <c r="P18" i="149"/>
  <c r="P33" i="149"/>
  <c r="O12" i="149"/>
  <c r="N12" i="149"/>
  <c r="M12" i="149"/>
  <c r="L12" i="149"/>
  <c r="P12" i="149" l="1"/>
  <c r="O23" i="149"/>
  <c r="N23" i="149"/>
  <c r="M23" i="149"/>
  <c r="K23" i="149"/>
  <c r="L23" i="149"/>
  <c r="O24" i="149"/>
  <c r="N24" i="149"/>
  <c r="M24" i="149"/>
  <c r="K24" i="149"/>
  <c r="L24" i="149"/>
  <c r="O25" i="149"/>
  <c r="N25" i="149"/>
  <c r="M25" i="149"/>
  <c r="K25" i="149"/>
  <c r="L25" i="149"/>
  <c r="P23" i="149" l="1"/>
  <c r="P24" i="149"/>
  <c r="P25" i="149"/>
  <c r="O27" i="149" l="1"/>
  <c r="N27" i="149"/>
  <c r="M27" i="149"/>
  <c r="K27" i="149"/>
  <c r="L27" i="149"/>
  <c r="O16" i="149"/>
  <c r="N16" i="149"/>
  <c r="M16" i="149"/>
  <c r="K16" i="149"/>
  <c r="L16" i="149"/>
  <c r="O20" i="149"/>
  <c r="N20" i="149"/>
  <c r="M20" i="149"/>
  <c r="K20" i="149"/>
  <c r="L20" i="149"/>
  <c r="P27" i="149" l="1"/>
  <c r="P16" i="149"/>
  <c r="P20" i="149"/>
  <c r="O42" i="149"/>
  <c r="N42" i="149"/>
  <c r="M42" i="149"/>
  <c r="K42" i="149"/>
  <c r="L42" i="149"/>
  <c r="P42" i="149" l="1"/>
  <c r="O40" i="149" l="1"/>
  <c r="N40" i="149"/>
  <c r="M40" i="149"/>
  <c r="K40" i="149"/>
  <c r="L40" i="149"/>
  <c r="O37" i="149"/>
  <c r="N37" i="149"/>
  <c r="M37" i="149"/>
  <c r="K37" i="149"/>
  <c r="L37" i="149"/>
  <c r="O36" i="149"/>
  <c r="N36" i="149"/>
  <c r="M36" i="149"/>
  <c r="K36" i="149"/>
  <c r="L36" i="149"/>
  <c r="O39" i="149"/>
  <c r="N39" i="149"/>
  <c r="M39" i="149"/>
  <c r="K39" i="149"/>
  <c r="L39" i="149"/>
  <c r="O41" i="149"/>
  <c r="N41" i="149"/>
  <c r="M41" i="149"/>
  <c r="K41" i="149"/>
  <c r="L41" i="149"/>
  <c r="P39" i="149" l="1"/>
  <c r="P40" i="149"/>
  <c r="P37" i="149"/>
  <c r="P36" i="149"/>
  <c r="P41" i="149"/>
  <c r="O38" i="149"/>
  <c r="N38" i="149"/>
  <c r="M38" i="149"/>
  <c r="K38" i="149"/>
  <c r="L38" i="149"/>
  <c r="P38" i="149" l="1"/>
  <c r="O30" i="149"/>
  <c r="N30" i="149"/>
  <c r="M30" i="149"/>
  <c r="L30" i="149"/>
  <c r="K30" i="149"/>
  <c r="O28" i="149"/>
  <c r="N28" i="149"/>
  <c r="M28" i="149"/>
  <c r="L28" i="149"/>
  <c r="K28" i="149"/>
  <c r="O26" i="149"/>
  <c r="N26" i="149"/>
  <c r="M26" i="149"/>
  <c r="L26" i="149"/>
  <c r="K26" i="149"/>
  <c r="O19" i="149"/>
  <c r="N19" i="149"/>
  <c r="M19" i="149"/>
  <c r="L19" i="149"/>
  <c r="K19" i="149"/>
  <c r="O17" i="149"/>
  <c r="N17" i="149"/>
  <c r="M17" i="149"/>
  <c r="L17" i="149"/>
  <c r="K17" i="149"/>
  <c r="O15" i="149"/>
  <c r="N15" i="149"/>
  <c r="M15" i="149"/>
  <c r="L15" i="149"/>
  <c r="K15" i="149"/>
  <c r="P26" i="149" l="1"/>
  <c r="P15" i="149"/>
  <c r="P30" i="149"/>
  <c r="P19" i="149"/>
  <c r="P28" i="149"/>
  <c r="P17" i="149"/>
  <c r="O14" i="149"/>
  <c r="O43" i="149" s="1"/>
  <c r="N14" i="149"/>
  <c r="N43" i="149" s="1"/>
  <c r="M14" i="149"/>
  <c r="M43" i="149" s="1"/>
  <c r="L14" i="149"/>
  <c r="L43" i="149" s="1"/>
  <c r="K14" i="149"/>
  <c r="P14" i="149" l="1"/>
  <c r="P43" i="149" s="1"/>
  <c r="P46" i="149" l="1"/>
  <c r="P45" i="149"/>
  <c r="P44" i="149"/>
  <c r="P47" i="149" l="1"/>
  <c r="P7" i="149" s="1"/>
</calcChain>
</file>

<file path=xl/sharedStrings.xml><?xml version="1.0" encoding="utf-8"?>
<sst xmlns="http://schemas.openxmlformats.org/spreadsheetml/2006/main" count="120" uniqueCount="98">
  <si>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</si>
  <si>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</si>
  <si>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</si>
  <si>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</si>
  <si>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</si>
  <si>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</si>
  <si>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</si>
  <si>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</si>
  <si>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</si>
  <si>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</si>
  <si>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</si>
  <si>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</si>
  <si>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</si>
  <si>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</si>
  <si>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</si>
  <si>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Kods</t>
  </si>
  <si>
    <t>Tiešās izmaksas kopā, t. sk. darba devēja sociālais nodoklis (24,09%)</t>
  </si>
  <si>
    <t>Demontāžas un sagatavošanas darbi</t>
  </si>
  <si>
    <t>gab</t>
  </si>
  <si>
    <t>TĀME Nr.1</t>
  </si>
  <si>
    <t>Dažādi</t>
  </si>
  <si>
    <t>mēn</t>
  </si>
  <si>
    <t>Būvgružu izvešana,utilizācija</t>
  </si>
  <si>
    <t>m3</t>
  </si>
  <si>
    <t>Biotualetes uzstādīšana,noma ar tīrīšanu 2.reizes mēnesī</t>
  </si>
  <si>
    <t>obj</t>
  </si>
  <si>
    <t>Strādnieku sadzīves konteinera uzstādīšana,noma ,t.sk.piegāde,aizvešana</t>
  </si>
  <si>
    <t>sadzīves konteinera noma</t>
  </si>
  <si>
    <t>m2</t>
  </si>
  <si>
    <t>būvgružu konteinera noma</t>
  </si>
  <si>
    <t>Izpilddokumentācijas sagatavošana,nodošana pasūtītājam</t>
  </si>
  <si>
    <t>Sagatavošanas darbi</t>
  </si>
  <si>
    <t>2.1.</t>
  </si>
  <si>
    <t>1.1.</t>
  </si>
  <si>
    <t>3.3.</t>
  </si>
  <si>
    <t>2.2.</t>
  </si>
  <si>
    <t>2.3.</t>
  </si>
  <si>
    <t>2.4.</t>
  </si>
  <si>
    <t>2.5.</t>
  </si>
  <si>
    <t>2.6.</t>
  </si>
  <si>
    <t>2.7.</t>
  </si>
  <si>
    <t>3.</t>
  </si>
  <si>
    <t>2.</t>
  </si>
  <si>
    <t>1.</t>
  </si>
  <si>
    <t>3.1.</t>
  </si>
  <si>
    <t>3.2.</t>
  </si>
  <si>
    <t>3.6.</t>
  </si>
  <si>
    <t>3.4.</t>
  </si>
  <si>
    <t>3.5.</t>
  </si>
  <si>
    <t>4.</t>
  </si>
  <si>
    <t>4.1.</t>
  </si>
  <si>
    <t>4.2.</t>
  </si>
  <si>
    <t>4.3.</t>
  </si>
  <si>
    <t>4.4.</t>
  </si>
  <si>
    <t>Virsizdevumi 0%</t>
  </si>
  <si>
    <t>Transporta izdevumi 0%</t>
  </si>
  <si>
    <t>Peļņa 0%</t>
  </si>
  <si>
    <t>4.5.</t>
  </si>
  <si>
    <t>Logu aiļu un durvju aiļu attīrīšana</t>
  </si>
  <si>
    <t>Esošo durvju demontāža 2100 x 800</t>
  </si>
  <si>
    <t>Esošās elektroinstalācijas demontāža</t>
  </si>
  <si>
    <t>Esošo vājstrāvas un signalizācijas tīklu demontāža</t>
  </si>
  <si>
    <t>kompl</t>
  </si>
  <si>
    <t>Būvdarbi</t>
  </si>
  <si>
    <t>Griestu gruntēšana, špaktelēšana, slīpēšana.</t>
  </si>
  <si>
    <t>Griestu krāsošana ar ūdens emulsijas krāsu divās kārtās.</t>
  </si>
  <si>
    <t>Griestu nesbilās apdares nokalšana lokālās vietās, attīrīšana pirms gruntēšanas</t>
  </si>
  <si>
    <t xml:space="preserve">Sienu plaišu aizdarīšana ar elastīgu pildvielu un armējošā apmetuma uzklāšana (t.sk. armējošais siets). </t>
  </si>
  <si>
    <t>Sienu špaktelešana, slīpešāna, gruntēšana</t>
  </si>
  <si>
    <t>Sienu krāsošana ar ūdens bāzes krāsu 2. kārtās (tonis jāsaskaņo ar Pasūtītāju)</t>
  </si>
  <si>
    <t>3.7.</t>
  </si>
  <si>
    <t>gab.</t>
  </si>
  <si>
    <t>Koka durvju montāža 2100 x 8000 mm (t.sk, montāžas elementi, furnitūra)</t>
  </si>
  <si>
    <t>3.8.</t>
  </si>
  <si>
    <t>Durvju un loga ailu apdare un krāsošana</t>
  </si>
  <si>
    <t>3.9.</t>
  </si>
  <si>
    <t>3.10.</t>
  </si>
  <si>
    <t xml:space="preserve">LED dienasgaismas paneļu (36W) montāža pie griestiem (t.sk. slēdži un montāžas elementi) </t>
  </si>
  <si>
    <t>Grīdas seguma montāža (linolejs) t.sk. montāžas materiāli</t>
  </si>
  <si>
    <t>3.11.</t>
  </si>
  <si>
    <t>Būvdarbu zonas regulāra sakopšana būvdarbu laikā un pēc būvdarbu veikšanas</t>
  </si>
  <si>
    <t>Objekta sagatavošana būvdarbiem</t>
  </si>
  <si>
    <t xml:space="preserve"> Dzelzceļa stacijas "Ieriķi" EC posteņa ēkas telpu kosmētiskais remonts</t>
  </si>
  <si>
    <r>
      <rPr>
        <b/>
        <sz val="10"/>
        <rFont val="Arial"/>
        <family val="2"/>
        <charset val="186"/>
      </rPr>
      <t xml:space="preserve">Pasūtītājs: </t>
    </r>
    <r>
      <rPr>
        <sz val="10"/>
        <rFont val="Arial"/>
        <family val="2"/>
        <charset val="186"/>
      </rPr>
      <t>VAS "Latvijas dzelzceļš"</t>
    </r>
  </si>
  <si>
    <r>
      <t xml:space="preserve">Būves nosaukums: </t>
    </r>
    <r>
      <rPr>
        <sz val="10"/>
        <rFont val="Arial"/>
        <family val="2"/>
        <charset val="186"/>
      </rPr>
      <t xml:space="preserve">EC postenis </t>
    </r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</si>
  <si>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 Dzelzceļa stacijas "Ieriķi" EC posteņa ēkas telpu kosmētiskais remonts</t>
    </r>
  </si>
  <si>
    <r>
      <rPr>
        <b/>
        <sz val="10"/>
        <rFont val="Arial"/>
        <family val="2"/>
        <charset val="186"/>
      </rPr>
      <t xml:space="preserve">Objekta adrese: </t>
    </r>
    <r>
      <rPr>
        <sz val="10"/>
        <rFont val="Arial"/>
        <family val="2"/>
        <charset val="186"/>
      </rPr>
      <t>"Ieriķu stacija", Ieriķi, Drabešu pag., Amatas nov., LV-4139</t>
    </r>
  </si>
  <si>
    <r>
      <t>Tāmes 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186"/>
      </rPr>
      <t xml:space="preserve"> bez PVN</t>
    </r>
  </si>
  <si>
    <r>
      <t>m</t>
    </r>
    <r>
      <rPr>
        <vertAlign val="superscript"/>
        <sz val="10"/>
        <rFont val="Arial"/>
        <family val="2"/>
        <charset val="186"/>
      </rPr>
      <t>2</t>
    </r>
  </si>
  <si>
    <t>Esošo grīdu demontāža</t>
  </si>
  <si>
    <t>Tapešu un sienu apdares materiālu noņemšana, nestabilā sienu apdares materiāla atkalšana lokālās vietās.</t>
  </si>
  <si>
    <t>Grīdas seguma izlīdzināšana(t.sk. montāžas materiāli)</t>
  </si>
  <si>
    <t>PVC pakešu durvju montāža 2100 x 8000 mm (t.sk, montāžas elementi, furnitūra) (krāsu tonis pieskāņots fasādes logu tonim)</t>
  </si>
  <si>
    <t>Elektoinstalācijas montāža( t.sk. rozetes, slēdži, vadi, montāžas elementi)</t>
  </si>
  <si>
    <t>3.12.</t>
  </si>
  <si>
    <t>Krāsotu koka grīdlīstu montāža t.sk. (montāžas materiāli)</t>
  </si>
  <si>
    <t>m</t>
  </si>
  <si>
    <t>3.13.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</si>
</sst>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u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vertAlign val="superscript"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6" fillId="0" borderId="0" xfId="0" applyFont="1" applyFill="1" applyAlignment="1">
      <alignment horizontal="left" vertical="top"/>
    </xf>
    <xf numFmtId="0" fontId="4" fillId="0" borderId="0" xfId="0" applyFont="1"/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4" fillId="0" borderId="0" xfId="0" applyFont="1" applyFill="1"/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6" fillId="0" borderId="0" xfId="0" applyNumberFormat="1" applyFont="1" applyFill="1" applyAlignment="1">
      <alignment horizontal="right" vertical="top"/>
    </xf>
    <xf numFmtId="2" fontId="12" fillId="0" borderId="0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textRotation="90" wrapText="1"/>
    </xf>
    <xf numFmtId="2" fontId="4" fillId="0" borderId="14" xfId="0" applyNumberFormat="1" applyFont="1" applyBorder="1" applyAlignment="1">
      <alignment horizontal="center" vertical="center" textRotation="90" wrapText="1"/>
    </xf>
    <xf numFmtId="2" fontId="4" fillId="0" borderId="15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2" fontId="4" fillId="0" borderId="3" xfId="0" applyNumberFormat="1" applyFont="1" applyBorder="1" applyAlignment="1">
      <alignment vertical="top"/>
    </xf>
    <xf numFmtId="0" fontId="4" fillId="0" borderId="4" xfId="0" applyFont="1" applyBorder="1"/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2" fontId="4" fillId="0" borderId="5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vertical="top"/>
    </xf>
    <xf numFmtId="0" fontId="4" fillId="0" borderId="4" xfId="0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top" wrapText="1"/>
    </xf>
    <xf numFmtId="0" fontId="9" fillId="0" borderId="0" xfId="0" applyFont="1"/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9" fillId="0" borderId="17" xfId="0" applyFont="1" applyBorder="1" applyAlignment="1">
      <alignment horizontal="right" vertical="top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2" fontId="4" fillId="0" borderId="17" xfId="0" applyNumberFormat="1" applyFont="1" applyBorder="1" applyAlignment="1">
      <alignment vertical="top"/>
    </xf>
    <xf numFmtId="2" fontId="4" fillId="0" borderId="17" xfId="0" applyNumberFormat="1" applyFont="1" applyBorder="1" applyAlignment="1">
      <alignment horizontal="right" vertical="top"/>
    </xf>
    <xf numFmtId="4" fontId="4" fillId="0" borderId="18" xfId="0" applyNumberFormat="1" applyFont="1" applyBorder="1" applyAlignment="1">
      <alignment vertical="top" wrapText="1"/>
    </xf>
    <xf numFmtId="2" fontId="4" fillId="0" borderId="0" xfId="0" applyNumberFormat="1" applyFont="1" applyAlignment="1">
      <alignment vertical="top"/>
    </xf>
    <xf numFmtId="0" fontId="4" fillId="0" borderId="1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4" fontId="4" fillId="0" borderId="20" xfId="0" applyNumberFormat="1" applyFont="1" applyBorder="1" applyAlignment="1">
      <alignment vertical="top" wrapText="1"/>
    </xf>
    <xf numFmtId="0" fontId="4" fillId="0" borderId="21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9" fillId="0" borderId="14" xfId="0" applyFont="1" applyBorder="1" applyAlignment="1">
      <alignment horizontal="right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vertical="top"/>
    </xf>
    <xf numFmtId="2" fontId="4" fillId="0" borderId="14" xfId="0" applyNumberFormat="1" applyFont="1" applyBorder="1" applyAlignment="1">
      <alignment horizontal="right" vertical="top"/>
    </xf>
    <xf numFmtId="4" fontId="4" fillId="0" borderId="15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4" fontId="9" fillId="0" borderId="4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horizontal="right" vertical="top" wrapText="1"/>
    </xf>
    <xf numFmtId="0" fontId="9" fillId="0" borderId="23" xfId="0" applyFont="1" applyBorder="1" applyAlignment="1">
      <alignment vertical="top" wrapText="1"/>
    </xf>
    <xf numFmtId="2" fontId="9" fillId="0" borderId="13" xfId="0" applyNumberFormat="1" applyFont="1" applyBorder="1" applyAlignment="1">
      <alignment horizontal="center" vertical="top"/>
    </xf>
    <xf numFmtId="2" fontId="9" fillId="0" borderId="23" xfId="0" applyNumberFormat="1" applyFont="1" applyBorder="1" applyAlignment="1">
      <alignment horizontal="center" vertical="top"/>
    </xf>
    <xf numFmtId="2" fontId="9" fillId="0" borderId="13" xfId="0" applyNumberFormat="1" applyFont="1" applyBorder="1" applyAlignment="1">
      <alignment vertical="top"/>
    </xf>
    <xf numFmtId="2" fontId="9" fillId="0" borderId="23" xfId="0" applyNumberFormat="1" applyFont="1" applyBorder="1" applyAlignment="1">
      <alignment vertical="top"/>
    </xf>
    <xf numFmtId="2" fontId="9" fillId="0" borderId="13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vertical="center"/>
    </xf>
    <xf numFmtId="49" fontId="4" fillId="0" borderId="28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0">
    <cellStyle name="Comma 2" xfId="9"/>
    <cellStyle name="Comma 5" xfId="8"/>
    <cellStyle name="Excel Built-in Normal" xfId="1"/>
    <cellStyle name="Normal" xfId="0" builtinId="0"/>
    <cellStyle name="Normal 11 2" xfId="7"/>
    <cellStyle name="Normal 2" xfId="5"/>
    <cellStyle name="Normal 6" xfId="6"/>
    <cellStyle name="Parastais_Pērses iela, Baldone, Zvārdes, Mārupe" xfId="2"/>
    <cellStyle name="Stils 1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="110" zoomScaleNormal="110" workbookViewId="0">
      <selection activeCell="K51" sqref="K51"/>
    </sheetView>
  </sheetViews>
  <sheetFormatPr defaultColWidth="9.140625" defaultRowHeight="12.75" x14ac:dyDescent="0.2"/>
  <cols>
    <col min="1" max="1" width="5.7109375" style="83" customWidth="1"/>
    <col min="2" max="2" width="4.140625" style="83" customWidth="1"/>
    <col min="3" max="3" width="42.140625" style="84" customWidth="1"/>
    <col min="4" max="4" width="6" style="85" customWidth="1"/>
    <col min="5" max="5" width="7.5703125" style="83" bestFit="1" customWidth="1"/>
    <col min="6" max="6" width="8" style="83" customWidth="1"/>
    <col min="7" max="7" width="8" style="87" customWidth="1"/>
    <col min="8" max="8" width="8" style="62" customWidth="1"/>
    <col min="9" max="9" width="8.5703125" style="62" customWidth="1"/>
    <col min="10" max="12" width="8.42578125" style="62" customWidth="1"/>
    <col min="13" max="13" width="9.7109375" style="62" customWidth="1"/>
    <col min="14" max="14" width="9.28515625" style="62" customWidth="1"/>
    <col min="15" max="15" width="8.42578125" style="62" customWidth="1"/>
    <col min="16" max="16" width="11.140625" style="2" customWidth="1"/>
    <col min="17" max="17" width="6.42578125" style="2" customWidth="1"/>
    <col min="18" max="16384" width="9.140625" style="2"/>
  </cols>
  <sheetData>
    <row r="1" spans="1:16" ht="15" x14ac:dyDescent="0.2">
      <c r="A1" s="1"/>
      <c r="B1" s="1"/>
      <c r="C1" s="117" t="s">
        <v>19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24.75" customHeight="1" x14ac:dyDescent="0.2">
      <c r="A2" s="3"/>
      <c r="B2" s="3"/>
      <c r="C2" s="116" t="s">
        <v>82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5.75" x14ac:dyDescent="0.2">
      <c r="A3" s="4" t="s">
        <v>83</v>
      </c>
      <c r="B3" s="4"/>
      <c r="C3" s="3"/>
      <c r="D3" s="5"/>
      <c r="E3" s="3"/>
      <c r="F3" s="3"/>
      <c r="G3" s="6"/>
      <c r="H3" s="7"/>
      <c r="I3" s="7"/>
      <c r="J3" s="7"/>
      <c r="K3" s="7"/>
      <c r="L3" s="7"/>
      <c r="M3" s="7"/>
      <c r="N3" s="7"/>
      <c r="O3" s="7"/>
      <c r="P3" s="8"/>
    </row>
    <row r="4" spans="1:16" ht="15.75" x14ac:dyDescent="0.2">
      <c r="A4" s="9" t="s">
        <v>84</v>
      </c>
      <c r="B4" s="4"/>
      <c r="C4" s="3"/>
      <c r="D4" s="5"/>
      <c r="E4" s="3"/>
      <c r="F4" s="3"/>
      <c r="G4" s="6"/>
      <c r="H4" s="7"/>
      <c r="I4" s="7"/>
      <c r="J4" s="7"/>
      <c r="K4" s="7"/>
      <c r="L4" s="7"/>
      <c r="M4" s="7"/>
      <c r="N4" s="7"/>
      <c r="O4" s="7"/>
      <c r="P4" s="8"/>
    </row>
    <row r="5" spans="1:16" x14ac:dyDescent="0.2">
      <c r="A5" s="4" t="s">
        <v>85</v>
      </c>
      <c r="B5" s="4"/>
      <c r="C5" s="3"/>
      <c r="D5" s="3"/>
      <c r="E5" s="3"/>
      <c r="F5" s="3"/>
      <c r="G5" s="6"/>
      <c r="H5" s="7"/>
      <c r="I5" s="7"/>
      <c r="J5" s="7"/>
      <c r="K5" s="7"/>
      <c r="L5" s="7"/>
      <c r="M5" s="7"/>
      <c r="N5" s="7"/>
      <c r="O5" s="7"/>
      <c r="P5" s="8"/>
    </row>
    <row r="6" spans="1:16" x14ac:dyDescent="0.2">
      <c r="A6" s="130" t="s">
        <v>86</v>
      </c>
      <c r="B6" s="130"/>
      <c r="C6" s="130"/>
      <c r="D6" s="130"/>
      <c r="E6" s="130"/>
      <c r="F6" s="130"/>
      <c r="G6" s="130"/>
      <c r="H6" s="7"/>
      <c r="I6" s="7"/>
      <c r="J6" s="7"/>
      <c r="K6" s="7"/>
      <c r="L6" s="7"/>
      <c r="M6" s="7"/>
      <c r="N6" s="7"/>
      <c r="O6" s="7"/>
      <c r="P6" s="8"/>
    </row>
    <row r="7" spans="1:16" ht="14.25" x14ac:dyDescent="0.2">
      <c r="A7" s="1"/>
      <c r="B7" s="1"/>
      <c r="C7" s="10"/>
      <c r="D7" s="11"/>
      <c r="E7" s="3"/>
      <c r="F7" s="3"/>
      <c r="G7" s="6"/>
      <c r="H7" s="7"/>
      <c r="I7" s="7"/>
      <c r="J7" s="7"/>
      <c r="K7" s="7"/>
      <c r="L7" s="7"/>
      <c r="M7" s="7"/>
      <c r="N7" s="7"/>
      <c r="O7" s="12" t="s">
        <v>87</v>
      </c>
      <c r="P7" s="13">
        <f>P47</f>
        <v>0</v>
      </c>
    </row>
    <row r="8" spans="1:16" ht="15" thickBot="1" x14ac:dyDescent="0.25">
      <c r="A8" s="1"/>
      <c r="B8" s="1"/>
      <c r="C8" s="10"/>
      <c r="D8" s="11"/>
      <c r="E8" s="3"/>
      <c r="F8" s="3"/>
      <c r="G8" s="6"/>
      <c r="H8" s="7"/>
      <c r="I8" s="7"/>
      <c r="J8" s="7"/>
      <c r="K8" s="7"/>
      <c r="L8" s="7"/>
      <c r="M8" s="7"/>
      <c r="N8" s="7"/>
      <c r="O8" s="7"/>
      <c r="P8" s="8"/>
    </row>
    <row r="9" spans="1:16" ht="20.25" customHeight="1" x14ac:dyDescent="0.2">
      <c r="A9" s="122" t="s">
        <v>0</v>
      </c>
      <c r="B9" s="126" t="s">
        <v>15</v>
      </c>
      <c r="C9" s="128" t="s">
        <v>1</v>
      </c>
      <c r="D9" s="124" t="s">
        <v>2</v>
      </c>
      <c r="E9" s="126" t="s">
        <v>3</v>
      </c>
      <c r="F9" s="119" t="s">
        <v>4</v>
      </c>
      <c r="G9" s="119"/>
      <c r="H9" s="119"/>
      <c r="I9" s="119"/>
      <c r="J9" s="119"/>
      <c r="K9" s="121"/>
      <c r="L9" s="118" t="s">
        <v>7</v>
      </c>
      <c r="M9" s="119"/>
      <c r="N9" s="119"/>
      <c r="O9" s="119"/>
      <c r="P9" s="120"/>
    </row>
    <row r="10" spans="1:16" ht="78.75" customHeight="1" thickBot="1" x14ac:dyDescent="0.25">
      <c r="A10" s="123"/>
      <c r="B10" s="127"/>
      <c r="C10" s="129"/>
      <c r="D10" s="125"/>
      <c r="E10" s="127"/>
      <c r="F10" s="14" t="s">
        <v>5</v>
      </c>
      <c r="G10" s="14" t="s">
        <v>9</v>
      </c>
      <c r="H10" s="15" t="s">
        <v>10</v>
      </c>
      <c r="I10" s="15" t="s">
        <v>11</v>
      </c>
      <c r="J10" s="15" t="s">
        <v>12</v>
      </c>
      <c r="K10" s="15" t="s">
        <v>13</v>
      </c>
      <c r="L10" s="15" t="s">
        <v>6</v>
      </c>
      <c r="M10" s="15" t="s">
        <v>10</v>
      </c>
      <c r="N10" s="15" t="s">
        <v>11</v>
      </c>
      <c r="O10" s="15" t="s">
        <v>12</v>
      </c>
      <c r="P10" s="16" t="s">
        <v>14</v>
      </c>
    </row>
    <row r="11" spans="1:16" ht="13.5" thickBot="1" x14ac:dyDescent="0.25">
      <c r="A11" s="17" t="s">
        <v>43</v>
      </c>
      <c r="B11" s="18"/>
      <c r="C11" s="19" t="s">
        <v>31</v>
      </c>
      <c r="D11" s="20"/>
      <c r="E11" s="18"/>
      <c r="F11" s="21"/>
      <c r="G11" s="22"/>
      <c r="H11" s="23"/>
      <c r="I11" s="24"/>
      <c r="J11" s="23"/>
      <c r="K11" s="24"/>
      <c r="L11" s="23"/>
      <c r="M11" s="24"/>
      <c r="N11" s="23"/>
      <c r="O11" s="24"/>
      <c r="P11" s="25"/>
    </row>
    <row r="12" spans="1:16" s="8" customFormat="1" ht="13.5" thickBot="1" x14ac:dyDescent="0.25">
      <c r="A12" s="26" t="s">
        <v>33</v>
      </c>
      <c r="B12" s="27"/>
      <c r="C12" s="28" t="s">
        <v>81</v>
      </c>
      <c r="D12" s="29" t="s">
        <v>25</v>
      </c>
      <c r="E12" s="30">
        <v>1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v>0</v>
      </c>
      <c r="L12" s="31">
        <f>ROUND(E12*F12,2)</f>
        <v>0</v>
      </c>
      <c r="M12" s="31">
        <f>ROUND(E12*H12,2)</f>
        <v>0</v>
      </c>
      <c r="N12" s="31">
        <f>ROUND(E12*I12,2)</f>
        <v>0</v>
      </c>
      <c r="O12" s="31">
        <f>ROUND(J12*E12,2)</f>
        <v>0</v>
      </c>
      <c r="P12" s="32">
        <f>SUM(M12:O12)</f>
        <v>0</v>
      </c>
    </row>
    <row r="13" spans="1:16" s="8" customFormat="1" ht="13.5" thickBot="1" x14ac:dyDescent="0.25">
      <c r="A13" s="33" t="s">
        <v>42</v>
      </c>
      <c r="B13" s="27"/>
      <c r="C13" s="34" t="s">
        <v>17</v>
      </c>
      <c r="D13" s="35"/>
      <c r="E13" s="27"/>
      <c r="F13" s="36"/>
      <c r="G13" s="37"/>
      <c r="H13" s="38"/>
      <c r="I13" s="39"/>
      <c r="J13" s="38"/>
      <c r="K13" s="39"/>
      <c r="L13" s="38"/>
      <c r="M13" s="39"/>
      <c r="N13" s="38"/>
      <c r="O13" s="39"/>
      <c r="P13" s="40"/>
    </row>
    <row r="14" spans="1:16" s="8" customFormat="1" ht="14.25" x14ac:dyDescent="0.2">
      <c r="A14" s="112" t="s">
        <v>32</v>
      </c>
      <c r="B14" s="110"/>
      <c r="C14" s="106" t="s">
        <v>89</v>
      </c>
      <c r="D14" s="107" t="s">
        <v>88</v>
      </c>
      <c r="E14" s="108">
        <v>182.4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9">
        <f>SUM(H14:J14)</f>
        <v>0</v>
      </c>
      <c r="L14" s="109">
        <f>ROUND(E14*F14,2)</f>
        <v>0</v>
      </c>
      <c r="M14" s="109">
        <f>ROUND(E14*H14,2)</f>
        <v>0</v>
      </c>
      <c r="N14" s="109">
        <f>ROUND(E14*I14,2)</f>
        <v>0</v>
      </c>
      <c r="O14" s="109">
        <f>ROUND(J14*E14,2)</f>
        <v>0</v>
      </c>
      <c r="P14" s="113">
        <f>SUM(M14:O14)</f>
        <v>0</v>
      </c>
    </row>
    <row r="15" spans="1:16" s="8" customFormat="1" ht="38.25" x14ac:dyDescent="0.2">
      <c r="A15" s="44" t="s">
        <v>35</v>
      </c>
      <c r="B15" s="51"/>
      <c r="C15" s="46" t="s">
        <v>90</v>
      </c>
      <c r="D15" s="47" t="s">
        <v>88</v>
      </c>
      <c r="E15" s="48">
        <v>589.20000000000005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9">
        <f t="shared" ref="K15:K30" si="0">SUM(H15:J15)</f>
        <v>0</v>
      </c>
      <c r="L15" s="49">
        <f t="shared" ref="L15:L30" si="1">ROUND(E15*F15,2)</f>
        <v>0</v>
      </c>
      <c r="M15" s="49">
        <f t="shared" ref="M15:M30" si="2">ROUND(E15*H15,2)</f>
        <v>0</v>
      </c>
      <c r="N15" s="49">
        <f t="shared" ref="N15:N30" si="3">ROUND(E15*I15,2)</f>
        <v>0</v>
      </c>
      <c r="O15" s="49">
        <f t="shared" ref="O15:O30" si="4">ROUND(J15*E15,2)</f>
        <v>0</v>
      </c>
      <c r="P15" s="50">
        <f t="shared" ref="P15:P30" si="5">SUM(M15:O15)</f>
        <v>0</v>
      </c>
    </row>
    <row r="16" spans="1:16" s="8" customFormat="1" ht="25.5" x14ac:dyDescent="0.2">
      <c r="A16" s="44" t="s">
        <v>36</v>
      </c>
      <c r="B16" s="51"/>
      <c r="C16" s="46" t="s">
        <v>66</v>
      </c>
      <c r="D16" s="47" t="s">
        <v>88</v>
      </c>
      <c r="E16" s="48">
        <v>182.4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9">
        <f t="shared" ref="K16" si="6">SUM(H16:J16)</f>
        <v>0</v>
      </c>
      <c r="L16" s="49">
        <f t="shared" ref="L16" si="7">ROUND(E16*F16,2)</f>
        <v>0</v>
      </c>
      <c r="M16" s="49">
        <f t="shared" ref="M16" si="8">ROUND(E16*H16,2)</f>
        <v>0</v>
      </c>
      <c r="N16" s="49">
        <f t="shared" ref="N16" si="9">ROUND(E16*I16,2)</f>
        <v>0</v>
      </c>
      <c r="O16" s="49">
        <f t="shared" ref="O16" si="10">ROUND(J16*E16,2)</f>
        <v>0</v>
      </c>
      <c r="P16" s="50">
        <f t="shared" ref="P16" si="11">SUM(M16:O16)</f>
        <v>0</v>
      </c>
    </row>
    <row r="17" spans="1:16" s="8" customFormat="1" x14ac:dyDescent="0.2">
      <c r="A17" s="44" t="s">
        <v>37</v>
      </c>
      <c r="B17" s="51"/>
      <c r="C17" s="46" t="s">
        <v>58</v>
      </c>
      <c r="D17" s="47" t="s">
        <v>18</v>
      </c>
      <c r="E17" s="48">
        <v>23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9">
        <f t="shared" si="0"/>
        <v>0</v>
      </c>
      <c r="L17" s="49">
        <f t="shared" si="1"/>
        <v>0</v>
      </c>
      <c r="M17" s="49">
        <f t="shared" si="2"/>
        <v>0</v>
      </c>
      <c r="N17" s="49">
        <f t="shared" si="3"/>
        <v>0</v>
      </c>
      <c r="O17" s="49">
        <f t="shared" si="4"/>
        <v>0</v>
      </c>
      <c r="P17" s="50">
        <f t="shared" si="5"/>
        <v>0</v>
      </c>
    </row>
    <row r="18" spans="1:16" s="8" customFormat="1" x14ac:dyDescent="0.2">
      <c r="A18" s="44" t="s">
        <v>38</v>
      </c>
      <c r="B18" s="51"/>
      <c r="C18" s="46" t="s">
        <v>59</v>
      </c>
      <c r="D18" s="47" t="s">
        <v>18</v>
      </c>
      <c r="E18" s="48">
        <v>11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9">
        <f t="shared" ref="K18" si="12">SUM(H18:J18)</f>
        <v>0</v>
      </c>
      <c r="L18" s="49">
        <f t="shared" ref="L18" si="13">ROUND(E18*F18,2)</f>
        <v>0</v>
      </c>
      <c r="M18" s="49">
        <f t="shared" ref="M18" si="14">ROUND(E18*H18,2)</f>
        <v>0</v>
      </c>
      <c r="N18" s="49">
        <f t="shared" ref="N18" si="15">ROUND(E18*I18,2)</f>
        <v>0</v>
      </c>
      <c r="O18" s="49">
        <f t="shared" ref="O18" si="16">ROUND(J18*E18,2)</f>
        <v>0</v>
      </c>
      <c r="P18" s="50">
        <f t="shared" ref="P18" si="17">SUM(M18:O18)</f>
        <v>0</v>
      </c>
    </row>
    <row r="19" spans="1:16" s="8" customFormat="1" x14ac:dyDescent="0.2">
      <c r="A19" s="44" t="s">
        <v>39</v>
      </c>
      <c r="B19" s="51"/>
      <c r="C19" s="46" t="s">
        <v>60</v>
      </c>
      <c r="D19" s="47" t="s">
        <v>62</v>
      </c>
      <c r="E19" s="48">
        <v>1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9">
        <f t="shared" si="0"/>
        <v>0</v>
      </c>
      <c r="L19" s="49">
        <f t="shared" si="1"/>
        <v>0</v>
      </c>
      <c r="M19" s="49">
        <f t="shared" si="2"/>
        <v>0</v>
      </c>
      <c r="N19" s="49">
        <f t="shared" si="3"/>
        <v>0</v>
      </c>
      <c r="O19" s="49">
        <f t="shared" si="4"/>
        <v>0</v>
      </c>
      <c r="P19" s="50">
        <f t="shared" si="5"/>
        <v>0</v>
      </c>
    </row>
    <row r="20" spans="1:16" s="8" customFormat="1" ht="26.25" thickBot="1" x14ac:dyDescent="0.25">
      <c r="A20" s="114" t="s">
        <v>40</v>
      </c>
      <c r="B20" s="100"/>
      <c r="C20" s="101" t="s">
        <v>61</v>
      </c>
      <c r="D20" s="102" t="s">
        <v>62</v>
      </c>
      <c r="E20" s="103">
        <v>1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4">
        <f t="shared" ref="K20" si="18">SUM(H20:J20)</f>
        <v>0</v>
      </c>
      <c r="L20" s="104">
        <f t="shared" ref="L20" si="19">ROUND(E20*F20,2)</f>
        <v>0</v>
      </c>
      <c r="M20" s="104">
        <f t="shared" ref="M20" si="20">ROUND(E20*H20,2)</f>
        <v>0</v>
      </c>
      <c r="N20" s="104">
        <f t="shared" ref="N20" si="21">ROUND(E20*I20,2)</f>
        <v>0</v>
      </c>
      <c r="O20" s="104">
        <f t="shared" ref="O20" si="22">ROUND(J20*E20,2)</f>
        <v>0</v>
      </c>
      <c r="P20" s="115">
        <f t="shared" ref="P20" si="23">SUM(M20:O20)</f>
        <v>0</v>
      </c>
    </row>
    <row r="21" spans="1:16" s="8" customFormat="1" ht="17.25" customHeight="1" thickBot="1" x14ac:dyDescent="0.25">
      <c r="A21" s="41" t="s">
        <v>41</v>
      </c>
      <c r="B21" s="42"/>
      <c r="C21" s="43" t="s">
        <v>63</v>
      </c>
      <c r="D21" s="29"/>
      <c r="E21" s="30"/>
      <c r="F21" s="30"/>
      <c r="G21" s="30"/>
      <c r="H21" s="30"/>
      <c r="I21" s="30"/>
      <c r="J21" s="30"/>
      <c r="K21" s="31"/>
      <c r="L21" s="31"/>
      <c r="M21" s="31"/>
      <c r="N21" s="31"/>
      <c r="O21" s="31"/>
      <c r="P21" s="32"/>
    </row>
    <row r="22" spans="1:16" s="8" customFormat="1" ht="25.5" x14ac:dyDescent="0.2">
      <c r="A22" s="112" t="s">
        <v>44</v>
      </c>
      <c r="B22" s="105"/>
      <c r="C22" s="106" t="s">
        <v>91</v>
      </c>
      <c r="D22" s="107" t="s">
        <v>88</v>
      </c>
      <c r="E22" s="108">
        <v>182.4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9">
        <f t="shared" ref="K22" si="24">SUM(H22:J22)</f>
        <v>0</v>
      </c>
      <c r="L22" s="109">
        <f t="shared" ref="L22" si="25">ROUND(E22*F22,2)</f>
        <v>0</v>
      </c>
      <c r="M22" s="109">
        <f t="shared" ref="M22" si="26">ROUND(E22*H22,2)</f>
        <v>0</v>
      </c>
      <c r="N22" s="109">
        <f t="shared" ref="N22" si="27">ROUND(E22*I22,2)</f>
        <v>0</v>
      </c>
      <c r="O22" s="109">
        <f t="shared" ref="O22" si="28">ROUND(J22*E22,2)</f>
        <v>0</v>
      </c>
      <c r="P22" s="113">
        <f t="shared" ref="P22" si="29">SUM(M22:O22)</f>
        <v>0</v>
      </c>
    </row>
    <row r="23" spans="1:16" s="8" customFormat="1" ht="14.25" x14ac:dyDescent="0.2">
      <c r="A23" s="44" t="s">
        <v>45</v>
      </c>
      <c r="B23" s="45"/>
      <c r="C23" s="46" t="s">
        <v>64</v>
      </c>
      <c r="D23" s="47" t="s">
        <v>88</v>
      </c>
      <c r="E23" s="48">
        <v>182.4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9">
        <f t="shared" ref="K23" si="30">SUM(H23:J23)</f>
        <v>0</v>
      </c>
      <c r="L23" s="49">
        <f t="shared" ref="L23" si="31">ROUND(E23*F23,2)</f>
        <v>0</v>
      </c>
      <c r="M23" s="49">
        <f t="shared" ref="M23" si="32">ROUND(E23*H23,2)</f>
        <v>0</v>
      </c>
      <c r="N23" s="49">
        <f t="shared" ref="N23" si="33">ROUND(E23*I23,2)</f>
        <v>0</v>
      </c>
      <c r="O23" s="49">
        <f t="shared" ref="O23" si="34">ROUND(J23*E23,2)</f>
        <v>0</v>
      </c>
      <c r="P23" s="50">
        <f t="shared" ref="P23" si="35">SUM(M23:O23)</f>
        <v>0</v>
      </c>
    </row>
    <row r="24" spans="1:16" s="8" customFormat="1" ht="25.5" x14ac:dyDescent="0.2">
      <c r="A24" s="44" t="s">
        <v>34</v>
      </c>
      <c r="B24" s="45"/>
      <c r="C24" s="46" t="s">
        <v>65</v>
      </c>
      <c r="D24" s="47" t="s">
        <v>88</v>
      </c>
      <c r="E24" s="48">
        <v>182.4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9">
        <f t="shared" ref="K24" si="36">SUM(H24:J24)</f>
        <v>0</v>
      </c>
      <c r="L24" s="49">
        <f t="shared" ref="L24" si="37">ROUND(E24*F24,2)</f>
        <v>0</v>
      </c>
      <c r="M24" s="49">
        <f t="shared" ref="M24" si="38">ROUND(E24*H24,2)</f>
        <v>0</v>
      </c>
      <c r="N24" s="49">
        <f t="shared" ref="N24" si="39">ROUND(E24*I24,2)</f>
        <v>0</v>
      </c>
      <c r="O24" s="49">
        <f t="shared" ref="O24" si="40">ROUND(J24*E24,2)</f>
        <v>0</v>
      </c>
      <c r="P24" s="50">
        <f t="shared" ref="P24" si="41">SUM(M24:O24)</f>
        <v>0</v>
      </c>
    </row>
    <row r="25" spans="1:16" s="8" customFormat="1" ht="38.25" x14ac:dyDescent="0.2">
      <c r="A25" s="44" t="s">
        <v>47</v>
      </c>
      <c r="B25" s="45"/>
      <c r="C25" s="46" t="s">
        <v>67</v>
      </c>
      <c r="D25" s="47" t="s">
        <v>88</v>
      </c>
      <c r="E25" s="48">
        <v>589.20000000000005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9">
        <f t="shared" ref="K25" si="42">SUM(H25:J25)</f>
        <v>0</v>
      </c>
      <c r="L25" s="49">
        <f t="shared" ref="L25" si="43">ROUND(E25*F25,2)</f>
        <v>0</v>
      </c>
      <c r="M25" s="49">
        <f t="shared" ref="M25" si="44">ROUND(E25*H25,2)</f>
        <v>0</v>
      </c>
      <c r="N25" s="49">
        <f t="shared" ref="N25" si="45">ROUND(E25*I25,2)</f>
        <v>0</v>
      </c>
      <c r="O25" s="49">
        <f t="shared" ref="O25" si="46">ROUND(J25*E25,2)</f>
        <v>0</v>
      </c>
      <c r="P25" s="50">
        <f t="shared" ref="P25" si="47">SUM(M25:O25)</f>
        <v>0</v>
      </c>
    </row>
    <row r="26" spans="1:16" s="8" customFormat="1" ht="14.25" x14ac:dyDescent="0.2">
      <c r="A26" s="44" t="s">
        <v>48</v>
      </c>
      <c r="B26" s="45"/>
      <c r="C26" s="46" t="s">
        <v>68</v>
      </c>
      <c r="D26" s="47" t="s">
        <v>88</v>
      </c>
      <c r="E26" s="48">
        <v>589.20000000000005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9">
        <f t="shared" si="0"/>
        <v>0</v>
      </c>
      <c r="L26" s="49">
        <f t="shared" si="1"/>
        <v>0</v>
      </c>
      <c r="M26" s="49">
        <f t="shared" si="2"/>
        <v>0</v>
      </c>
      <c r="N26" s="49">
        <f t="shared" si="3"/>
        <v>0</v>
      </c>
      <c r="O26" s="49">
        <f t="shared" si="4"/>
        <v>0</v>
      </c>
      <c r="P26" s="50">
        <f t="shared" si="5"/>
        <v>0</v>
      </c>
    </row>
    <row r="27" spans="1:16" s="8" customFormat="1" ht="25.5" x14ac:dyDescent="0.2">
      <c r="A27" s="44" t="s">
        <v>46</v>
      </c>
      <c r="B27" s="45"/>
      <c r="C27" s="46" t="s">
        <v>69</v>
      </c>
      <c r="D27" s="47" t="s">
        <v>28</v>
      </c>
      <c r="E27" s="48">
        <v>589.20000000000005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9">
        <f t="shared" ref="K27" si="48">SUM(H27:J27)</f>
        <v>0</v>
      </c>
      <c r="L27" s="49">
        <f t="shared" ref="L27" si="49">ROUND(E27*F27,2)</f>
        <v>0</v>
      </c>
      <c r="M27" s="49">
        <f t="shared" ref="M27" si="50">ROUND(E27*H27,2)</f>
        <v>0</v>
      </c>
      <c r="N27" s="49">
        <f t="shared" ref="N27" si="51">ROUND(E27*I27,2)</f>
        <v>0</v>
      </c>
      <c r="O27" s="49">
        <f t="shared" ref="O27" si="52">ROUND(J27*E27,2)</f>
        <v>0</v>
      </c>
      <c r="P27" s="50">
        <f t="shared" ref="P27" si="53">SUM(M27:O27)</f>
        <v>0</v>
      </c>
    </row>
    <row r="28" spans="1:16" s="8" customFormat="1" ht="25.5" x14ac:dyDescent="0.2">
      <c r="A28" s="44" t="s">
        <v>70</v>
      </c>
      <c r="B28" s="51"/>
      <c r="C28" s="46" t="s">
        <v>72</v>
      </c>
      <c r="D28" s="47" t="s">
        <v>71</v>
      </c>
      <c r="E28" s="48">
        <v>10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9">
        <f t="shared" si="0"/>
        <v>0</v>
      </c>
      <c r="L28" s="49">
        <f t="shared" si="1"/>
        <v>0</v>
      </c>
      <c r="M28" s="49">
        <f t="shared" si="2"/>
        <v>0</v>
      </c>
      <c r="N28" s="49">
        <f t="shared" si="3"/>
        <v>0</v>
      </c>
      <c r="O28" s="49">
        <f t="shared" si="4"/>
        <v>0</v>
      </c>
      <c r="P28" s="50">
        <f t="shared" si="5"/>
        <v>0</v>
      </c>
    </row>
    <row r="29" spans="1:16" s="8" customFormat="1" ht="38.25" x14ac:dyDescent="0.2">
      <c r="A29" s="44" t="s">
        <v>73</v>
      </c>
      <c r="B29" s="51"/>
      <c r="C29" s="46" t="s">
        <v>92</v>
      </c>
      <c r="D29" s="47" t="s">
        <v>71</v>
      </c>
      <c r="E29" s="48">
        <v>1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9">
        <f t="shared" ref="K29" si="54">SUM(H29:J29)</f>
        <v>0</v>
      </c>
      <c r="L29" s="49">
        <f t="shared" ref="L29" si="55">ROUND(E29*F29,2)</f>
        <v>0</v>
      </c>
      <c r="M29" s="49">
        <f t="shared" ref="M29" si="56">ROUND(E29*H29,2)</f>
        <v>0</v>
      </c>
      <c r="N29" s="49">
        <f t="shared" ref="N29" si="57">ROUND(E29*I29,2)</f>
        <v>0</v>
      </c>
      <c r="O29" s="49">
        <f t="shared" ref="O29" si="58">ROUND(J29*E29,2)</f>
        <v>0</v>
      </c>
      <c r="P29" s="50">
        <f t="shared" ref="P29" si="59">SUM(M29:O29)</f>
        <v>0</v>
      </c>
    </row>
    <row r="30" spans="1:16" s="8" customFormat="1" x14ac:dyDescent="0.2">
      <c r="A30" s="44" t="s">
        <v>75</v>
      </c>
      <c r="B30" s="51"/>
      <c r="C30" s="46" t="s">
        <v>74</v>
      </c>
      <c r="D30" s="47" t="s">
        <v>71</v>
      </c>
      <c r="E30" s="48">
        <v>11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9">
        <f t="shared" si="0"/>
        <v>0</v>
      </c>
      <c r="L30" s="49">
        <f t="shared" si="1"/>
        <v>0</v>
      </c>
      <c r="M30" s="49">
        <f t="shared" si="2"/>
        <v>0</v>
      </c>
      <c r="N30" s="49">
        <f t="shared" si="3"/>
        <v>0</v>
      </c>
      <c r="O30" s="49">
        <f t="shared" si="4"/>
        <v>0</v>
      </c>
      <c r="P30" s="50">
        <f t="shared" si="5"/>
        <v>0</v>
      </c>
    </row>
    <row r="31" spans="1:16" s="8" customFormat="1" ht="25.5" x14ac:dyDescent="0.2">
      <c r="A31" s="44" t="s">
        <v>76</v>
      </c>
      <c r="B31" s="51"/>
      <c r="C31" s="46" t="s">
        <v>93</v>
      </c>
      <c r="D31" s="47" t="s">
        <v>62</v>
      </c>
      <c r="E31" s="48">
        <v>1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9">
        <f t="shared" ref="K31:K33" si="60">SUM(H31:J31)</f>
        <v>0</v>
      </c>
      <c r="L31" s="49">
        <f t="shared" ref="L31:L33" si="61">ROUND(E31*F31,2)</f>
        <v>0</v>
      </c>
      <c r="M31" s="49">
        <f t="shared" ref="M31:M33" si="62">ROUND(E31*H31,2)</f>
        <v>0</v>
      </c>
      <c r="N31" s="49">
        <f t="shared" ref="N31:N33" si="63">ROUND(E31*I31,2)</f>
        <v>0</v>
      </c>
      <c r="O31" s="49">
        <f t="shared" ref="O31:O33" si="64">ROUND(J31*E31,2)</f>
        <v>0</v>
      </c>
      <c r="P31" s="50">
        <f t="shared" ref="P31:P33" si="65">SUM(M31:O31)</f>
        <v>0</v>
      </c>
    </row>
    <row r="32" spans="1:16" s="8" customFormat="1" ht="25.5" x14ac:dyDescent="0.2">
      <c r="A32" s="44" t="s">
        <v>79</v>
      </c>
      <c r="B32" s="51"/>
      <c r="C32" s="46" t="s">
        <v>77</v>
      </c>
      <c r="D32" s="47" t="s">
        <v>18</v>
      </c>
      <c r="E32" s="48">
        <v>32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9">
        <f t="shared" ref="K32" si="66">SUM(H32:J32)</f>
        <v>0</v>
      </c>
      <c r="L32" s="49">
        <f t="shared" ref="L32" si="67">ROUND(E32*F32,2)</f>
        <v>0</v>
      </c>
      <c r="M32" s="49">
        <f t="shared" ref="M32" si="68">ROUND(E32*H32,2)</f>
        <v>0</v>
      </c>
      <c r="N32" s="49">
        <f t="shared" ref="N32" si="69">ROUND(E32*I32,2)</f>
        <v>0</v>
      </c>
      <c r="O32" s="49">
        <f t="shared" ref="O32" si="70">ROUND(J32*E32,2)</f>
        <v>0</v>
      </c>
      <c r="P32" s="50">
        <f t="shared" ref="P32" si="71">SUM(M32:O32)</f>
        <v>0</v>
      </c>
    </row>
    <row r="33" spans="1:17" s="8" customFormat="1" ht="25.5" x14ac:dyDescent="0.2">
      <c r="A33" s="44" t="s">
        <v>94</v>
      </c>
      <c r="B33" s="51"/>
      <c r="C33" s="46" t="s">
        <v>78</v>
      </c>
      <c r="D33" s="47" t="s">
        <v>88</v>
      </c>
      <c r="E33" s="48">
        <v>182.4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9">
        <f t="shared" si="60"/>
        <v>0</v>
      </c>
      <c r="L33" s="49">
        <f t="shared" si="61"/>
        <v>0</v>
      </c>
      <c r="M33" s="49">
        <f t="shared" si="62"/>
        <v>0</v>
      </c>
      <c r="N33" s="49">
        <f t="shared" si="63"/>
        <v>0</v>
      </c>
      <c r="O33" s="49">
        <f t="shared" si="64"/>
        <v>0</v>
      </c>
      <c r="P33" s="50">
        <f t="shared" si="65"/>
        <v>0</v>
      </c>
    </row>
    <row r="34" spans="1:17" s="8" customFormat="1" ht="26.25" thickBot="1" x14ac:dyDescent="0.25">
      <c r="A34" s="114" t="s">
        <v>97</v>
      </c>
      <c r="B34" s="100"/>
      <c r="C34" s="101" t="s">
        <v>95</v>
      </c>
      <c r="D34" s="102" t="s">
        <v>96</v>
      </c>
      <c r="E34" s="103">
        <v>182.4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4">
        <f t="shared" ref="K34" si="72">SUM(H34:J34)</f>
        <v>0</v>
      </c>
      <c r="L34" s="104">
        <f t="shared" ref="L34" si="73">ROUND(E34*F34,2)</f>
        <v>0</v>
      </c>
      <c r="M34" s="104">
        <f t="shared" ref="M34" si="74">ROUND(E34*H34,2)</f>
        <v>0</v>
      </c>
      <c r="N34" s="104">
        <f t="shared" ref="N34" si="75">ROUND(E34*I34,2)</f>
        <v>0</v>
      </c>
      <c r="O34" s="104">
        <f t="shared" ref="O34" si="76">ROUND(J34*E34,2)</f>
        <v>0</v>
      </c>
      <c r="P34" s="115">
        <f t="shared" ref="P34" si="77">SUM(M34:O34)</f>
        <v>0</v>
      </c>
    </row>
    <row r="35" spans="1:17" s="8" customFormat="1" ht="13.5" thickBot="1" x14ac:dyDescent="0.25">
      <c r="A35" s="41" t="s">
        <v>49</v>
      </c>
      <c r="B35" s="42"/>
      <c r="C35" s="43" t="s">
        <v>20</v>
      </c>
      <c r="D35" s="29"/>
      <c r="E35" s="30"/>
      <c r="F35" s="30"/>
      <c r="G35" s="30"/>
      <c r="H35" s="30"/>
      <c r="I35" s="30"/>
      <c r="J35" s="30"/>
      <c r="K35" s="31"/>
      <c r="L35" s="31"/>
      <c r="M35" s="31"/>
      <c r="N35" s="31"/>
      <c r="O35" s="31"/>
      <c r="P35" s="32"/>
    </row>
    <row r="36" spans="1:17" s="8" customFormat="1" ht="25.5" x14ac:dyDescent="0.2">
      <c r="A36" s="112" t="s">
        <v>50</v>
      </c>
      <c r="B36" s="111"/>
      <c r="C36" s="106" t="s">
        <v>24</v>
      </c>
      <c r="D36" s="107" t="s">
        <v>21</v>
      </c>
      <c r="E36" s="108">
        <v>2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9">
        <f t="shared" ref="K36:K37" si="78">SUM(H36:J36)</f>
        <v>0</v>
      </c>
      <c r="L36" s="109">
        <f t="shared" ref="L36:L37" si="79">ROUND(E36*F36,2)</f>
        <v>0</v>
      </c>
      <c r="M36" s="109">
        <f t="shared" ref="M36:M37" si="80">ROUND(E36*H36,2)</f>
        <v>0</v>
      </c>
      <c r="N36" s="109">
        <f t="shared" ref="N36:N37" si="81">ROUND(E36*I36,2)</f>
        <v>0</v>
      </c>
      <c r="O36" s="109">
        <f t="shared" ref="O36:O37" si="82">ROUND(J36*E36,2)</f>
        <v>0</v>
      </c>
      <c r="P36" s="113">
        <f t="shared" ref="P36:P37" si="83">SUM(M36:O36)</f>
        <v>0</v>
      </c>
    </row>
    <row r="37" spans="1:17" s="8" customFormat="1" ht="27.75" customHeight="1" x14ac:dyDescent="0.2">
      <c r="A37" s="44" t="s">
        <v>51</v>
      </c>
      <c r="B37" s="51"/>
      <c r="C37" s="46" t="s">
        <v>26</v>
      </c>
      <c r="D37" s="47" t="s">
        <v>18</v>
      </c>
      <c r="E37" s="48">
        <v>2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9">
        <f t="shared" si="78"/>
        <v>0</v>
      </c>
      <c r="L37" s="49">
        <f t="shared" si="79"/>
        <v>0</v>
      </c>
      <c r="M37" s="49">
        <f t="shared" si="80"/>
        <v>0</v>
      </c>
      <c r="N37" s="49">
        <f t="shared" si="81"/>
        <v>0</v>
      </c>
      <c r="O37" s="49">
        <f t="shared" si="82"/>
        <v>0</v>
      </c>
      <c r="P37" s="50">
        <f t="shared" si="83"/>
        <v>0</v>
      </c>
    </row>
    <row r="38" spans="1:17" s="8" customFormat="1" x14ac:dyDescent="0.2">
      <c r="A38" s="44"/>
      <c r="B38" s="51"/>
      <c r="C38" s="99" t="s">
        <v>27</v>
      </c>
      <c r="D38" s="47" t="s">
        <v>21</v>
      </c>
      <c r="E38" s="48">
        <v>2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9">
        <f t="shared" ref="K38" si="84">SUM(H38:J38)</f>
        <v>0</v>
      </c>
      <c r="L38" s="49">
        <f t="shared" ref="L38" si="85">ROUND(E38*F38,2)</f>
        <v>0</v>
      </c>
      <c r="M38" s="49">
        <f t="shared" ref="M38" si="86">ROUND(E38*H38,2)</f>
        <v>0</v>
      </c>
      <c r="N38" s="49">
        <f t="shared" ref="N38" si="87">ROUND(E38*I38,2)</f>
        <v>0</v>
      </c>
      <c r="O38" s="49">
        <f t="shared" ref="O38" si="88">ROUND(J38*E38,2)</f>
        <v>0</v>
      </c>
      <c r="P38" s="50">
        <f t="shared" ref="P38" si="89">SUM(M38:O38)</f>
        <v>0</v>
      </c>
    </row>
    <row r="39" spans="1:17" s="8" customFormat="1" x14ac:dyDescent="0.2">
      <c r="A39" s="44" t="s">
        <v>52</v>
      </c>
      <c r="B39" s="51"/>
      <c r="C39" s="46" t="s">
        <v>22</v>
      </c>
      <c r="D39" s="47" t="s">
        <v>23</v>
      </c>
      <c r="E39" s="48">
        <v>10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9">
        <f t="shared" ref="K39:K40" si="90">SUM(H39:J39)</f>
        <v>0</v>
      </c>
      <c r="L39" s="49">
        <f t="shared" ref="L39:L40" si="91">ROUND(E39*F39,2)</f>
        <v>0</v>
      </c>
      <c r="M39" s="49">
        <f t="shared" ref="M39:M40" si="92">ROUND(E39*H39,2)</f>
        <v>0</v>
      </c>
      <c r="N39" s="49">
        <f t="shared" ref="N39:N40" si="93">ROUND(E39*I39,2)</f>
        <v>0</v>
      </c>
      <c r="O39" s="49">
        <f t="shared" ref="O39:O40" si="94">ROUND(J39*E39,2)</f>
        <v>0</v>
      </c>
      <c r="P39" s="50">
        <f t="shared" ref="P39:P40" si="95">SUM(M39:O39)</f>
        <v>0</v>
      </c>
    </row>
    <row r="40" spans="1:17" s="8" customFormat="1" x14ac:dyDescent="0.2">
      <c r="A40" s="44"/>
      <c r="B40" s="51"/>
      <c r="C40" s="99" t="s">
        <v>29</v>
      </c>
      <c r="D40" s="47" t="s">
        <v>21</v>
      </c>
      <c r="E40" s="48">
        <v>2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9">
        <f t="shared" si="90"/>
        <v>0</v>
      </c>
      <c r="L40" s="49">
        <f t="shared" si="91"/>
        <v>0</v>
      </c>
      <c r="M40" s="49">
        <f t="shared" si="92"/>
        <v>0</v>
      </c>
      <c r="N40" s="49">
        <f t="shared" si="93"/>
        <v>0</v>
      </c>
      <c r="O40" s="49">
        <f t="shared" si="94"/>
        <v>0</v>
      </c>
      <c r="P40" s="50">
        <f t="shared" si="95"/>
        <v>0</v>
      </c>
    </row>
    <row r="41" spans="1:17" s="8" customFormat="1" ht="25.5" x14ac:dyDescent="0.2">
      <c r="A41" s="44" t="s">
        <v>53</v>
      </c>
      <c r="B41" s="51"/>
      <c r="C41" s="46" t="s">
        <v>80</v>
      </c>
      <c r="D41" s="47" t="s">
        <v>25</v>
      </c>
      <c r="E41" s="48">
        <v>1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9">
        <f t="shared" ref="K41" si="96">SUM(H41:J41)</f>
        <v>0</v>
      </c>
      <c r="L41" s="49">
        <f t="shared" ref="L41" si="97">ROUND(E41*F41,2)</f>
        <v>0</v>
      </c>
      <c r="M41" s="49">
        <f t="shared" ref="M41" si="98">ROUND(E41*H41,2)</f>
        <v>0</v>
      </c>
      <c r="N41" s="49">
        <f t="shared" ref="N41" si="99">ROUND(E41*I41,2)</f>
        <v>0</v>
      </c>
      <c r="O41" s="49">
        <f t="shared" ref="O41" si="100">ROUND(J41*E41,2)</f>
        <v>0</v>
      </c>
      <c r="P41" s="50">
        <f t="shared" ref="P41" si="101">SUM(M41:O41)</f>
        <v>0</v>
      </c>
    </row>
    <row r="42" spans="1:17" s="8" customFormat="1" ht="25.5" x14ac:dyDescent="0.2">
      <c r="A42" s="44" t="s">
        <v>57</v>
      </c>
      <c r="B42" s="51"/>
      <c r="C42" s="46" t="s">
        <v>30</v>
      </c>
      <c r="D42" s="47" t="s">
        <v>25</v>
      </c>
      <c r="E42" s="48">
        <v>1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9">
        <f t="shared" ref="K42" si="102">SUM(H42:J42)</f>
        <v>0</v>
      </c>
      <c r="L42" s="49">
        <f t="shared" ref="L42" si="103">ROUND(E42*F42,2)</f>
        <v>0</v>
      </c>
      <c r="M42" s="49">
        <f t="shared" ref="M42" si="104">ROUND(E42*H42,2)</f>
        <v>0</v>
      </c>
      <c r="N42" s="49">
        <f t="shared" ref="N42" si="105">ROUND(E42*I42,2)</f>
        <v>0</v>
      </c>
      <c r="O42" s="49">
        <f t="shared" ref="O42" si="106">ROUND(J42*E42,2)</f>
        <v>0</v>
      </c>
      <c r="P42" s="50">
        <f t="shared" ref="P42" si="107">SUM(M42:O42)</f>
        <v>0</v>
      </c>
    </row>
    <row r="43" spans="1:17" s="53" customFormat="1" ht="26.25" thickBot="1" x14ac:dyDescent="0.25">
      <c r="A43" s="89"/>
      <c r="B43" s="90"/>
      <c r="C43" s="91" t="s">
        <v>16</v>
      </c>
      <c r="D43" s="92"/>
      <c r="E43" s="93"/>
      <c r="F43" s="94"/>
      <c r="G43" s="95"/>
      <c r="H43" s="96"/>
      <c r="I43" s="95"/>
      <c r="J43" s="96"/>
      <c r="K43" s="95"/>
      <c r="L43" s="97">
        <f>SUM(L12:L42)</f>
        <v>0</v>
      </c>
      <c r="M43" s="97">
        <f>SUM(M12:M42)</f>
        <v>0</v>
      </c>
      <c r="N43" s="97">
        <f>SUM(N12:N42)</f>
        <v>0</v>
      </c>
      <c r="O43" s="97">
        <f>SUM(O12:O42)</f>
        <v>0</v>
      </c>
      <c r="P43" s="98">
        <f>SUM(P12:P42)</f>
        <v>0</v>
      </c>
    </row>
    <row r="44" spans="1:17" x14ac:dyDescent="0.2">
      <c r="A44" s="54"/>
      <c r="B44" s="55"/>
      <c r="C44" s="56" t="s">
        <v>54</v>
      </c>
      <c r="D44" s="57"/>
      <c r="E44" s="55"/>
      <c r="F44" s="55"/>
      <c r="G44" s="58"/>
      <c r="H44" s="59"/>
      <c r="I44" s="59"/>
      <c r="J44" s="59"/>
      <c r="K44" s="60"/>
      <c r="L44" s="59"/>
      <c r="M44" s="59"/>
      <c r="N44" s="59"/>
      <c r="O44" s="59"/>
      <c r="P44" s="61">
        <f>P43*0%</f>
        <v>0</v>
      </c>
      <c r="Q44" s="62"/>
    </row>
    <row r="45" spans="1:17" x14ac:dyDescent="0.2">
      <c r="A45" s="63"/>
      <c r="B45" s="64"/>
      <c r="C45" s="65" t="s">
        <v>55</v>
      </c>
      <c r="D45" s="66"/>
      <c r="E45" s="64"/>
      <c r="F45" s="64"/>
      <c r="G45" s="67"/>
      <c r="H45" s="68"/>
      <c r="I45" s="68"/>
      <c r="J45" s="68"/>
      <c r="K45" s="69"/>
      <c r="L45" s="68"/>
      <c r="M45" s="68"/>
      <c r="N45" s="68"/>
      <c r="O45" s="68"/>
      <c r="P45" s="70">
        <f>P43*0%</f>
        <v>0</v>
      </c>
      <c r="Q45" s="62"/>
    </row>
    <row r="46" spans="1:17" ht="13.5" thickBot="1" x14ac:dyDescent="0.25">
      <c r="A46" s="71"/>
      <c r="B46" s="72"/>
      <c r="C46" s="73" t="s">
        <v>56</v>
      </c>
      <c r="D46" s="74"/>
      <c r="E46" s="72"/>
      <c r="F46" s="72"/>
      <c r="G46" s="75"/>
      <c r="H46" s="76"/>
      <c r="I46" s="76"/>
      <c r="J46" s="76"/>
      <c r="K46" s="77"/>
      <c r="L46" s="76"/>
      <c r="M46" s="76"/>
      <c r="N46" s="76"/>
      <c r="O46" s="76"/>
      <c r="P46" s="78">
        <f>P43*0%</f>
        <v>0</v>
      </c>
      <c r="Q46" s="62"/>
    </row>
    <row r="47" spans="1:17" ht="13.5" thickBot="1" x14ac:dyDescent="0.25">
      <c r="A47" s="79"/>
      <c r="B47" s="18"/>
      <c r="C47" s="52" t="s">
        <v>8</v>
      </c>
      <c r="D47" s="80"/>
      <c r="E47" s="18"/>
      <c r="F47" s="81"/>
      <c r="G47" s="22"/>
      <c r="H47" s="24"/>
      <c r="I47" s="24"/>
      <c r="J47" s="24"/>
      <c r="K47" s="24"/>
      <c r="L47" s="24"/>
      <c r="M47" s="24"/>
      <c r="N47" s="24"/>
      <c r="O47" s="24"/>
      <c r="P47" s="82">
        <f>SUM(P43:P46)</f>
        <v>0</v>
      </c>
      <c r="Q47" s="62"/>
    </row>
    <row r="48" spans="1:17" x14ac:dyDescent="0.2">
      <c r="F48" s="86"/>
      <c r="P48" s="62"/>
      <c r="Q48" s="62"/>
    </row>
    <row r="49" spans="3:17" x14ac:dyDescent="0.2">
      <c r="C49" s="88"/>
      <c r="F49" s="86"/>
      <c r="P49" s="62"/>
      <c r="Q49" s="62"/>
    </row>
    <row r="50" spans="3:17" x14ac:dyDescent="0.2">
      <c r="F50" s="86"/>
      <c r="P50" s="62"/>
      <c r="Q50" s="62"/>
    </row>
  </sheetData>
  <mergeCells count="10">
    <mergeCell ref="C2:P2"/>
    <mergeCell ref="C1:P1"/>
    <mergeCell ref="L9:P9"/>
    <mergeCell ref="F9:K9"/>
    <mergeCell ref="A9:A10"/>
    <mergeCell ref="D9:D10"/>
    <mergeCell ref="E9:E10"/>
    <mergeCell ref="C9:C10"/>
    <mergeCell ref="B9:B10"/>
    <mergeCell ref="A6:G6"/>
  </mergeCells>
  <phoneticPr fontId="2" type="noConversion"/>
  <pageMargins left="0.39370078740157483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1-1
&amp;"Arial,Bold"&amp;UDEMONTĀŽAS 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2019-01-24T08:47:08Z</cp:lastPrinted>
  <dcterms:created xsi:type="dcterms:W3CDTF">1999-12-06T13:05:42Z</dcterms:created>
  <dcterms:modified xsi:type="dcterms:W3CDTF">2019-10-02T08:46:46Z</dcterms:modified>
</cp:coreProperties>
</file>