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CielenaD\Documents\1. IB\IB-2019\DN_Remontdarbi stacijās\PIO\St.Daugava\"/>
    </mc:Choice>
  </mc:AlternateContent>
  <xr:revisionPtr revIDLastSave="0" documentId="13_ncr:1_{55BBA405-AFDB-4554-947C-C4DAFE2842EA}" xr6:coauthVersionLast="41" xr6:coauthVersionMax="41" xr10:uidLastSave="{00000000-0000-0000-0000-000000000000}"/>
  <bookViews>
    <workbookView xWindow="-120" yWindow="-120" windowWidth="29040" windowHeight="15840" tabRatio="963" xr2:uid="{00000000-000D-0000-FFFF-FFFF00000000}"/>
  </bookViews>
  <sheets>
    <sheet name="tāme 1" sheetId="149" r:id="rId1"/>
  </sheets>
  <definedNames>
    <definedName name="_xlnm.Print_Area" localSheetId="0">'tāme 1'!$A$4:$P$59</definedName>
    <definedName name="_xlnm.Print_Titles" localSheetId="0">'tāme 1'!$10:$11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1" i="149" l="1"/>
  <c r="N51" i="149"/>
  <c r="M51" i="149"/>
  <c r="L51" i="149"/>
  <c r="K51" i="149"/>
  <c r="O50" i="149"/>
  <c r="N50" i="149"/>
  <c r="M50" i="149"/>
  <c r="L50" i="149"/>
  <c r="K50" i="149"/>
  <c r="O49" i="149"/>
  <c r="N49" i="149"/>
  <c r="M49" i="149"/>
  <c r="L49" i="149"/>
  <c r="K49" i="149"/>
  <c r="O48" i="149"/>
  <c r="N48" i="149"/>
  <c r="M48" i="149"/>
  <c r="L48" i="149"/>
  <c r="K48" i="149"/>
  <c r="O47" i="149"/>
  <c r="N47" i="149"/>
  <c r="M47" i="149"/>
  <c r="L47" i="149"/>
  <c r="K47" i="149"/>
  <c r="O46" i="149"/>
  <c r="N46" i="149"/>
  <c r="M46" i="149"/>
  <c r="L46" i="149"/>
  <c r="K46" i="149"/>
  <c r="O45" i="149"/>
  <c r="N45" i="149"/>
  <c r="M45" i="149"/>
  <c r="L45" i="149"/>
  <c r="K45" i="149"/>
  <c r="O44" i="149"/>
  <c r="N44" i="149"/>
  <c r="M44" i="149"/>
  <c r="L44" i="149"/>
  <c r="K44" i="149"/>
  <c r="O43" i="149"/>
  <c r="N43" i="149"/>
  <c r="M43" i="149"/>
  <c r="L43" i="149"/>
  <c r="K43" i="149"/>
  <c r="O42" i="149"/>
  <c r="N42" i="149"/>
  <c r="M42" i="149"/>
  <c r="L42" i="149"/>
  <c r="K42" i="149"/>
  <c r="O41" i="149"/>
  <c r="N41" i="149"/>
  <c r="M41" i="149"/>
  <c r="L41" i="149"/>
  <c r="K41" i="149"/>
  <c r="O40" i="149"/>
  <c r="N40" i="149"/>
  <c r="M40" i="149"/>
  <c r="L40" i="149"/>
  <c r="K40" i="149"/>
  <c r="O39" i="149"/>
  <c r="N39" i="149"/>
  <c r="M39" i="149"/>
  <c r="L39" i="149"/>
  <c r="K39" i="149"/>
  <c r="O38" i="149"/>
  <c r="N38" i="149"/>
  <c r="M38" i="149"/>
  <c r="L38" i="149"/>
  <c r="K38" i="149"/>
  <c r="O37" i="149"/>
  <c r="N37" i="149"/>
  <c r="M37" i="149"/>
  <c r="L37" i="149"/>
  <c r="K37" i="149"/>
  <c r="O35" i="149"/>
  <c r="N35" i="149"/>
  <c r="M35" i="149"/>
  <c r="L35" i="149"/>
  <c r="K35" i="149"/>
  <c r="O34" i="149"/>
  <c r="N34" i="149"/>
  <c r="M34" i="149"/>
  <c r="L34" i="149"/>
  <c r="K34" i="149"/>
  <c r="O33" i="149"/>
  <c r="N33" i="149"/>
  <c r="M33" i="149"/>
  <c r="P33" i="149" s="1"/>
  <c r="L33" i="149"/>
  <c r="K33" i="149"/>
  <c r="O32" i="149"/>
  <c r="N32" i="149"/>
  <c r="M32" i="149"/>
  <c r="L32" i="149"/>
  <c r="K32" i="149"/>
  <c r="O31" i="149"/>
  <c r="N31" i="149"/>
  <c r="M31" i="149"/>
  <c r="L31" i="149"/>
  <c r="K31" i="149"/>
  <c r="O30" i="149"/>
  <c r="N30" i="149"/>
  <c r="M30" i="149"/>
  <c r="L30" i="149"/>
  <c r="K30" i="149"/>
  <c r="O29" i="149"/>
  <c r="N29" i="149"/>
  <c r="M29" i="149"/>
  <c r="P29" i="149" s="1"/>
  <c r="L29" i="149"/>
  <c r="K29" i="149"/>
  <c r="O28" i="149"/>
  <c r="N28" i="149"/>
  <c r="M28" i="149"/>
  <c r="L28" i="149"/>
  <c r="K28" i="149"/>
  <c r="O27" i="149"/>
  <c r="N27" i="149"/>
  <c r="M27" i="149"/>
  <c r="L27" i="149"/>
  <c r="K27" i="149"/>
  <c r="O26" i="149"/>
  <c r="N26" i="149"/>
  <c r="M26" i="149"/>
  <c r="L26" i="149"/>
  <c r="K26" i="149"/>
  <c r="O25" i="149"/>
  <c r="N25" i="149"/>
  <c r="M25" i="149"/>
  <c r="P25" i="149" s="1"/>
  <c r="L25" i="149"/>
  <c r="K25" i="149"/>
  <c r="O24" i="149"/>
  <c r="N24" i="149"/>
  <c r="M24" i="149"/>
  <c r="L24" i="149"/>
  <c r="K24" i="149"/>
  <c r="O23" i="149"/>
  <c r="N23" i="149"/>
  <c r="M23" i="149"/>
  <c r="L23" i="149"/>
  <c r="K23" i="149"/>
  <c r="O22" i="149"/>
  <c r="N22" i="149"/>
  <c r="M22" i="149"/>
  <c r="L22" i="149"/>
  <c r="K22" i="149"/>
  <c r="O21" i="149"/>
  <c r="N21" i="149"/>
  <c r="M21" i="149"/>
  <c r="P21" i="149" s="1"/>
  <c r="L21" i="149"/>
  <c r="K21" i="149"/>
  <c r="O20" i="149"/>
  <c r="N20" i="149"/>
  <c r="M20" i="149"/>
  <c r="L20" i="149"/>
  <c r="K20" i="149"/>
  <c r="O19" i="149"/>
  <c r="N19" i="149"/>
  <c r="M19" i="149"/>
  <c r="L19" i="149"/>
  <c r="K19" i="149"/>
  <c r="P39" i="149" l="1"/>
  <c r="P51" i="149"/>
  <c r="P40" i="149"/>
  <c r="P44" i="149"/>
  <c r="P48" i="149"/>
  <c r="P43" i="149"/>
  <c r="P47" i="149"/>
  <c r="P20" i="149"/>
  <c r="P24" i="149"/>
  <c r="P28" i="149"/>
  <c r="P32" i="149"/>
  <c r="P19" i="149"/>
  <c r="P23" i="149"/>
  <c r="P27" i="149"/>
  <c r="P31" i="149"/>
  <c r="P35" i="149"/>
  <c r="P38" i="149"/>
  <c r="P42" i="149"/>
  <c r="P46" i="149"/>
  <c r="P50" i="149"/>
  <c r="P22" i="149"/>
  <c r="P26" i="149"/>
  <c r="P30" i="149"/>
  <c r="P34" i="149"/>
  <c r="P37" i="149"/>
  <c r="P41" i="149"/>
  <c r="P45" i="149"/>
  <c r="P49" i="149"/>
  <c r="O36" i="149"/>
  <c r="N36" i="149"/>
  <c r="M36" i="149"/>
  <c r="L36" i="149"/>
  <c r="K36" i="149"/>
  <c r="O18" i="149"/>
  <c r="N18" i="149"/>
  <c r="M18" i="149"/>
  <c r="L18" i="149"/>
  <c r="K18" i="149"/>
  <c r="O17" i="149"/>
  <c r="N17" i="149"/>
  <c r="M17" i="149"/>
  <c r="L17" i="149"/>
  <c r="K17" i="149"/>
  <c r="O16" i="149"/>
  <c r="N16" i="149"/>
  <c r="M16" i="149"/>
  <c r="L16" i="149"/>
  <c r="K16" i="149"/>
  <c r="O15" i="149"/>
  <c r="N15" i="149"/>
  <c r="M15" i="149"/>
  <c r="L15" i="149"/>
  <c r="K15" i="149"/>
  <c r="O14" i="149"/>
  <c r="N14" i="149"/>
  <c r="M14" i="149"/>
  <c r="L14" i="149"/>
  <c r="K14" i="149"/>
  <c r="O13" i="149"/>
  <c r="N13" i="149"/>
  <c r="M13" i="149"/>
  <c r="L13" i="149"/>
  <c r="K13" i="149"/>
  <c r="P13" i="149" l="1"/>
  <c r="P17" i="149"/>
  <c r="P14" i="149"/>
  <c r="P18" i="149"/>
  <c r="P16" i="149"/>
  <c r="P15" i="149"/>
  <c r="P36" i="149"/>
  <c r="O12" i="149" l="1"/>
  <c r="N12" i="149"/>
  <c r="M12" i="149"/>
  <c r="K12" i="149"/>
  <c r="L12" i="149"/>
  <c r="P12" i="149" l="1"/>
  <c r="O52" i="149" l="1"/>
  <c r="N52" i="149"/>
  <c r="M52" i="149"/>
  <c r="L52" i="149"/>
  <c r="P52" i="149" l="1"/>
  <c r="P53" i="149" l="1"/>
  <c r="P55" i="149"/>
  <c r="P54" i="149"/>
  <c r="P56" i="149" l="1"/>
  <c r="P8" i="149" s="1"/>
</calcChain>
</file>

<file path=xl/sharedStrings.xml><?xml version="1.0" encoding="utf-8"?>
<sst xmlns="http://schemas.openxmlformats.org/spreadsheetml/2006/main" count="151" uniqueCount="115">
  <si>
    <t>Nr.p.k.</t>
  </si>
  <si>
    <t>Darba nosaukums</t>
  </si>
  <si>
    <t>Mērvienība</t>
  </si>
  <si>
    <t>Daudzums</t>
  </si>
  <si>
    <t>Vienības izmaksas</t>
  </si>
  <si>
    <t>Laika norma (c/h)</t>
  </si>
  <si>
    <t>Darbietilpība (c/h)</t>
  </si>
  <si>
    <t>Kopā uz visu apjomu</t>
  </si>
  <si>
    <t>PAVISAM KOPĀ</t>
  </si>
  <si>
    <t>Darba samaksas likme (euro/h)</t>
  </si>
  <si>
    <t>Darba alga (euro)</t>
  </si>
  <si>
    <t>Materiāli (euro)</t>
  </si>
  <si>
    <t>Mehānismi (euro)</t>
  </si>
  <si>
    <t>Kopā (euro)</t>
  </si>
  <si>
    <t>Summa (euro)</t>
  </si>
  <si>
    <t>m</t>
  </si>
  <si>
    <t>Kods</t>
  </si>
  <si>
    <t>Tiešās izmaksas kopā, t. sk. darba devēja sociālais nodoklis (24,09%)</t>
  </si>
  <si>
    <t>TĀME Nr.1</t>
  </si>
  <si>
    <t>m2</t>
  </si>
  <si>
    <t>3.</t>
  </si>
  <si>
    <t>2.</t>
  </si>
  <si>
    <t>1.</t>
  </si>
  <si>
    <t>4.</t>
  </si>
  <si>
    <t>5.</t>
  </si>
  <si>
    <t>6.</t>
  </si>
  <si>
    <t>Virsizdevumi 0%</t>
  </si>
  <si>
    <t>Transporta izdevumi 0%</t>
  </si>
  <si>
    <t>Peļņa 0%</t>
  </si>
  <si>
    <r>
      <rPr>
        <b/>
        <sz val="10"/>
        <rFont val="Times New Roman"/>
        <family val="1"/>
        <charset val="186"/>
      </rPr>
      <t xml:space="preserve">Pasūtītājs: </t>
    </r>
    <r>
      <rPr>
        <sz val="10"/>
        <rFont val="Times New Roman"/>
        <family val="1"/>
        <charset val="186"/>
      </rPr>
      <t>VAS "Latvijas dzelzceļš"</t>
    </r>
  </si>
  <si>
    <r>
      <t>Tāmes  izmaksas</t>
    </r>
    <r>
      <rPr>
        <i/>
        <sz val="11"/>
        <rFont val="Times New Roman"/>
        <family val="1"/>
        <charset val="186"/>
      </rPr>
      <t xml:space="preserve"> euro</t>
    </r>
    <r>
      <rPr>
        <sz val="11"/>
        <rFont val="Times New Roman"/>
        <family val="1"/>
        <charset val="186"/>
      </rPr>
      <t xml:space="preserve"> bez PVN</t>
    </r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</si>
  <si>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</si>
  <si>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</si>
  <si>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</si>
  <si>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</si>
  <si>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</si>
  <si>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</si>
  <si>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</si>
  <si>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</si>
  <si>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</si>
  <si>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</si>
  <si>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</si>
  <si>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</si>
  <si>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</si>
  <si>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</si>
  <si>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</si>
  <si>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</si>
  <si>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</si>
  <si>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</si>
  <si>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</si>
  <si>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</si>
  <si>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</si>
  <si>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</si>
  <si>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</si>
  <si>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</si>
  <si>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</si>
  <si>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</si>
  <si>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</si>
  <si>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</si>
  <si>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</si>
  <si>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</si>
  <si>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</si>
  <si>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</si>
  <si>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gb.</t>
  </si>
  <si>
    <t>Būvgružu iekraušana konteinerī, utilizācija (konteineris 8 m3)</t>
  </si>
  <si>
    <t>kont.</t>
  </si>
  <si>
    <t>Griestu sagatavošana krāsošanai (tīrīšana, gruntēšana, špaktelēšana, slīpēšana)</t>
  </si>
  <si>
    <t>Griestu krāsošana ar ūdens emulsijas krāsu (divās kārtās)</t>
  </si>
  <si>
    <t>Pilnkoka, krāsota  durvju bloka uzstādīšana (t.sk. koka aplodas, montāžas piederumi, celtniecības putas)</t>
  </si>
  <si>
    <t>Grīdlīstes demontāža</t>
  </si>
  <si>
    <t>Tapešu noņemšana</t>
  </si>
  <si>
    <t>Sienu flīzēšana</t>
  </si>
  <si>
    <t>Sienu sagatavošana krāsošanai (gruntēšana, špaktelēšana, slīpēšana, t.sk. ailsānus)</t>
  </si>
  <si>
    <t>Tapešu līmēšana uz sienām</t>
  </si>
  <si>
    <t>Sienu krāsošana ar ūdensemulsijas krāsu (divās kārtās, t.sk. ailsānus)</t>
  </si>
  <si>
    <t>Grīdu pamatnes izbūve (līmeņošana), OSB 22mm ieklāšana (t.sk. montāžas piederumi)</t>
  </si>
  <si>
    <t>OSB grīdu virsmas špaktelēšana pirms linoleja ieklāšanas (t.sk. gruntēšana, slīpēšana)</t>
  </si>
  <si>
    <t>Linoleja seguma ieklāšana (komerclinolejs/ nodilumizturīgs 34 klase, t.sk. šuvju sakausēšana)</t>
  </si>
  <si>
    <t>Koka, krāsotas grīdlīstes montāža (t.sk. montāžas piederumi)</t>
  </si>
  <si>
    <t>Elektrotīklu remontējamās telpās demontāža (t.sk. slēdži, kontakti, kabeļi, gaismekļi)</t>
  </si>
  <si>
    <t>kpl.</t>
  </si>
  <si>
    <t>Elektroinstalācijas montāža (vara kabelis 3*1.5mm2, zem apmetuma, t.sk. rievu izbūve un aizdare)</t>
  </si>
  <si>
    <t>Elektroinstalācijas montāža (vara kabelis 3*2.5mm2, zem apmetuma, t.sk. rievu izbūve un aizdare)</t>
  </si>
  <si>
    <t>Zemapmetuma el. kontaktligzdu( rozešu) ar zemējumu  montāža (t.sk. z/a kārba, montāžas piederumi)</t>
  </si>
  <si>
    <t>gb</t>
  </si>
  <si>
    <t>Zemapmetuma el. slēdžu  montāža (t.sk. z/a kārba, montāžas piederumi)</t>
  </si>
  <si>
    <t>Gaismas ķermeņu montāža (IP24)</t>
  </si>
  <si>
    <t>Sadzīves kanalizācijas cauruļu līdz DN110 izvada vietas caur sienām, griestiem izbūve un hermetizācija (t.sk. apdares atjaunošana)</t>
  </si>
  <si>
    <t>viet.</t>
  </si>
  <si>
    <t>PVC kanalizācijas caurules DN110 mm montāža (t. sk. veidgabali, montāžas piederumi)</t>
  </si>
  <si>
    <t>PVC kanalizācijas caurules DN50 mm montāža (t.sk. veidgabali, montāžas piederumi)</t>
  </si>
  <si>
    <t>Ūdensvada  cauruļu d-25mm ar siltumizolāciju 9mm montāža (t.sk. veidgabali un montāžas piederumi)</t>
  </si>
  <si>
    <t>Aukstā ūdens skaitītāja ierīkošana (t.sk. veidgabali, dubļu filtrs, divi aizbīdņi, montāžas piederumi)</t>
  </si>
  <si>
    <t>Klozetpoda ar skalojamo kasti uzstādīšana (t.sk. montāžas piederumi)</t>
  </si>
  <si>
    <t>Izlietnes 500mm uzstādīšana, pieslēgšana (kopā ar sifonu un jaucējkrānu, montāžas piederumi)</t>
  </si>
  <si>
    <t>Dienesta tehniskā ēka "Stacija Daugava", Dzīvoklis Nr.7, (telpu grupas kad. apzīm. 56900050203017007) dzīvokļa remonts</t>
  </si>
  <si>
    <r>
      <rPr>
        <b/>
        <sz val="10"/>
        <rFont val="Times New Roman"/>
        <family val="1"/>
        <charset val="186"/>
      </rPr>
      <t>Būves nosaukums:</t>
    </r>
    <r>
      <rPr>
        <sz val="10"/>
        <rFont val="Times New Roman"/>
        <family val="1"/>
        <charset val="186"/>
      </rPr>
      <t xml:space="preserve"> Dienesta tehniskā ēka "Stacija Daugava", Dzīvoklis Nr.7, (telpu grupas kad. apzīm. 56900050203017007)</t>
    </r>
  </si>
  <si>
    <r>
      <rPr>
        <b/>
        <sz val="10"/>
        <rFont val="Times New Roman"/>
        <family val="1"/>
        <charset val="186"/>
      </rPr>
      <t>Objekta nosaukums:</t>
    </r>
    <r>
      <rPr>
        <sz val="10"/>
        <rFont val="Times New Roman"/>
        <family val="1"/>
        <charset val="186"/>
      </rPr>
      <t xml:space="preserve"> Dienesta tehniskā ēka "Stacija Daugava", Dzīvoklis Nr.7, (telpu grupas kad. apzīm. 56900050203017007) dzīvokļa remonts</t>
    </r>
  </si>
  <si>
    <r>
      <rPr>
        <b/>
        <sz val="10"/>
        <rFont val="Times New Roman"/>
        <family val="1"/>
        <charset val="186"/>
      </rPr>
      <t xml:space="preserve">Objekta adrese: </t>
    </r>
    <r>
      <rPr>
        <sz val="10"/>
        <rFont val="Times New Roman"/>
        <family val="1"/>
        <charset val="186"/>
      </rPr>
      <t>"Stacija Daugava", Selpils pag., Salas nov.</t>
    </r>
  </si>
  <si>
    <t>39.</t>
  </si>
  <si>
    <t>40.</t>
  </si>
  <si>
    <t>Logu bloka ar palodzi demontāža 4gb.</t>
  </si>
  <si>
    <t>PVC logu bloka montāža ar selektīvu stikla paketi, atveramu un atgāžamu vērtni (t.sk. montāžas piederumi celtniecības putas, no ārpuses - vēja un mitruma barjera, ailsānu apdare pēc montāžas, no iekšpuses -  tvaika barjera) 4gb.</t>
  </si>
  <si>
    <t>Ārējas skārda palodzes ierīkošana</t>
  </si>
  <si>
    <t>Koka durvju bloka demontāža - 5 gb.</t>
  </si>
  <si>
    <t>Mūrētās apkures krāsns remonts</t>
  </si>
  <si>
    <t>Mūrētās plīts ar sildmūri remonts</t>
  </si>
  <si>
    <t>Sauso maisījumu javu uzlabota apmetuma (līdz 30 mm biezumā) veidošana uz sienu un ailsānu virsmām</t>
  </si>
  <si>
    <t>Koka grīdas seguma demontāža (t.sk. grīdlīstes, koka latojums līdz pārsegumam, montāžas piederumi)</t>
  </si>
  <si>
    <t>Starpstāvu pārseguma tērauda bezdelīgastes profila (0.5mm biezums, augstums 16mm) uz koka pārseguma montāža (t.sk. gumijas starplikas ar soli 400mm biezumā 5mm platumā 70-100mm)</t>
  </si>
  <si>
    <t>Grīdu smalkbetona C20/25  pamatkārtas izveidošana 50mm biezumā virs tērauda bezdelīgastes profila</t>
  </si>
  <si>
    <t>Hidroizolācijas ierīkošana grīdām</t>
  </si>
  <si>
    <t>Grīdu flīzēšana (flīzes pretslīdes koeficients R10, nodiluma izturība 3 grupa)</t>
  </si>
  <si>
    <t>Elektro sadalnes (6 moduļu) nokomplektēšana ar automātslēdžiem un montāža</t>
  </si>
  <si>
    <t>Ieprikuma priekšmeta daļa Nr.2 (dz.Nr.7.)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</si>
</sst>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4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name val="Helv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u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5">
    <xf numFmtId="0" fontId="0" fillId="0" borderId="0" xfId="0"/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vertical="top"/>
    </xf>
    <xf numFmtId="2" fontId="7" fillId="0" borderId="0" xfId="0" applyNumberFormat="1" applyFont="1" applyFill="1" applyAlignment="1">
      <alignment vertical="top"/>
    </xf>
    <xf numFmtId="0" fontId="7" fillId="0" borderId="0" xfId="0" applyFont="1" applyFill="1"/>
    <xf numFmtId="0" fontId="7" fillId="0" borderId="0" xfId="0" applyFont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8" fillId="0" borderId="0" xfId="0" applyFont="1" applyFill="1" applyAlignment="1">
      <alignment horizontal="left" vertical="top"/>
    </xf>
    <xf numFmtId="2" fontId="6" fillId="0" borderId="0" xfId="0" applyNumberFormat="1" applyFont="1" applyFill="1" applyAlignment="1">
      <alignment horizontal="right" vertical="top"/>
    </xf>
    <xf numFmtId="2" fontId="10" fillId="0" borderId="0" xfId="0" applyNumberFormat="1" applyFont="1" applyFill="1" applyBorder="1" applyAlignment="1">
      <alignment horizontal="center"/>
    </xf>
    <xf numFmtId="0" fontId="7" fillId="0" borderId="16" xfId="0" applyFont="1" applyBorder="1" applyAlignment="1">
      <alignment horizontal="center" vertical="center" textRotation="90" wrapText="1"/>
    </xf>
    <xf numFmtId="2" fontId="7" fillId="0" borderId="16" xfId="0" applyNumberFormat="1" applyFont="1" applyBorder="1" applyAlignment="1">
      <alignment horizontal="center" vertical="center" textRotation="90" wrapText="1"/>
    </xf>
    <xf numFmtId="2" fontId="7" fillId="0" borderId="17" xfId="0" applyNumberFormat="1" applyFont="1" applyBorder="1" applyAlignment="1">
      <alignment horizontal="center" vertical="center" textRotation="90" wrapText="1"/>
    </xf>
    <xf numFmtId="0" fontId="11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2" fontId="7" fillId="0" borderId="5" xfId="0" applyNumberFormat="1" applyFont="1" applyBorder="1" applyAlignment="1">
      <alignment vertical="top"/>
    </xf>
    <xf numFmtId="49" fontId="7" fillId="0" borderId="24" xfId="0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/>
    </xf>
    <xf numFmtId="2" fontId="7" fillId="0" borderId="25" xfId="0" applyNumberFormat="1" applyFont="1" applyFill="1" applyBorder="1" applyAlignment="1">
      <alignment horizontal="center" vertical="center"/>
    </xf>
    <xf numFmtId="2" fontId="7" fillId="0" borderId="25" xfId="0" applyNumberFormat="1" applyFont="1" applyFill="1" applyBorder="1" applyAlignment="1">
      <alignment vertical="center"/>
    </xf>
    <xf numFmtId="2" fontId="7" fillId="0" borderId="26" xfId="0" applyNumberFormat="1" applyFont="1" applyFill="1" applyBorder="1" applyAlignment="1">
      <alignment vertical="center"/>
    </xf>
    <xf numFmtId="49" fontId="7" fillId="0" borderId="27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vertical="center"/>
    </xf>
    <xf numFmtId="2" fontId="7" fillId="0" borderId="28" xfId="0" applyNumberFormat="1" applyFont="1" applyFill="1" applyBorder="1" applyAlignment="1">
      <alignment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top"/>
    </xf>
    <xf numFmtId="0" fontId="11" fillId="0" borderId="5" xfId="0" applyFont="1" applyBorder="1" applyAlignment="1">
      <alignment horizontal="right" vertical="top" wrapText="1"/>
    </xf>
    <xf numFmtId="0" fontId="11" fillId="0" borderId="7" xfId="0" applyFont="1" applyBorder="1" applyAlignment="1">
      <alignment vertical="top" wrapText="1"/>
    </xf>
    <xf numFmtId="2" fontId="11" fillId="0" borderId="5" xfId="0" applyNumberFormat="1" applyFont="1" applyBorder="1" applyAlignment="1">
      <alignment horizontal="center" vertical="top"/>
    </xf>
    <xf numFmtId="2" fontId="11" fillId="0" borderId="7" xfId="0" applyNumberFormat="1" applyFont="1" applyBorder="1" applyAlignment="1">
      <alignment horizontal="center" vertical="top"/>
    </xf>
    <xf numFmtId="2" fontId="11" fillId="0" borderId="5" xfId="0" applyNumberFormat="1" applyFont="1" applyBorder="1" applyAlignment="1">
      <alignment vertical="top"/>
    </xf>
    <xf numFmtId="2" fontId="11" fillId="0" borderId="7" xfId="0" applyNumberFormat="1" applyFont="1" applyBorder="1" applyAlignment="1">
      <alignment vertical="top"/>
    </xf>
    <xf numFmtId="2" fontId="11" fillId="0" borderId="5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0" fontId="11" fillId="0" borderId="0" xfId="0" applyFont="1"/>
    <xf numFmtId="0" fontId="7" fillId="0" borderId="18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11" fillId="0" borderId="19" xfId="0" applyFont="1" applyBorder="1" applyAlignment="1">
      <alignment horizontal="right" vertical="top" wrapText="1"/>
    </xf>
    <xf numFmtId="0" fontId="7" fillId="0" borderId="19" xfId="0" applyFont="1" applyBorder="1" applyAlignment="1">
      <alignment vertical="top" wrapText="1"/>
    </xf>
    <xf numFmtId="0" fontId="7" fillId="0" borderId="19" xfId="0" applyFont="1" applyBorder="1" applyAlignment="1">
      <alignment vertical="top"/>
    </xf>
    <xf numFmtId="2" fontId="7" fillId="0" borderId="19" xfId="0" applyNumberFormat="1" applyFont="1" applyBorder="1" applyAlignment="1">
      <alignment vertical="top"/>
    </xf>
    <xf numFmtId="2" fontId="7" fillId="0" borderId="19" xfId="0" applyNumberFormat="1" applyFont="1" applyBorder="1" applyAlignment="1">
      <alignment horizontal="right" vertical="top"/>
    </xf>
    <xf numFmtId="4" fontId="7" fillId="0" borderId="20" xfId="0" applyNumberFormat="1" applyFont="1" applyBorder="1" applyAlignment="1">
      <alignment vertical="top" wrapText="1"/>
    </xf>
    <xf numFmtId="2" fontId="7" fillId="0" borderId="0" xfId="0" applyNumberFormat="1" applyFont="1" applyAlignment="1">
      <alignment vertical="top"/>
    </xf>
    <xf numFmtId="0" fontId="7" fillId="0" borderId="2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righ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2" fontId="7" fillId="0" borderId="1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right" vertical="top"/>
    </xf>
    <xf numFmtId="4" fontId="7" fillId="0" borderId="22" xfId="0" applyNumberFormat="1" applyFont="1" applyBorder="1" applyAlignment="1">
      <alignment vertical="top" wrapText="1"/>
    </xf>
    <xf numFmtId="0" fontId="7" fillId="0" borderId="23" xfId="0" applyFont="1" applyBorder="1" applyAlignment="1">
      <alignment horizontal="center" vertical="top"/>
    </xf>
    <xf numFmtId="0" fontId="7" fillId="0" borderId="16" xfId="0" applyFont="1" applyBorder="1" applyAlignment="1">
      <alignment horizontal="center" vertical="top"/>
    </xf>
    <xf numFmtId="0" fontId="11" fillId="0" borderId="16" xfId="0" applyFont="1" applyBorder="1" applyAlignment="1">
      <alignment horizontal="right" vertical="top" wrapText="1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vertical="top"/>
    </xf>
    <xf numFmtId="2" fontId="7" fillId="0" borderId="16" xfId="0" applyNumberFormat="1" applyFont="1" applyBorder="1" applyAlignment="1">
      <alignment vertical="top"/>
    </xf>
    <xf numFmtId="2" fontId="7" fillId="0" borderId="16" xfId="0" applyNumberFormat="1" applyFont="1" applyBorder="1" applyAlignment="1">
      <alignment horizontal="right" vertical="top"/>
    </xf>
    <xf numFmtId="4" fontId="7" fillId="0" borderId="17" xfId="0" applyNumberFormat="1" applyFont="1" applyBorder="1" applyAlignment="1">
      <alignment vertical="top" wrapText="1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left" vertical="top"/>
    </xf>
    <xf numFmtId="4" fontId="11" fillId="0" borderId="6" xfId="0" applyNumberFormat="1" applyFont="1" applyBorder="1" applyAlignment="1">
      <alignment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center"/>
    </xf>
    <xf numFmtId="0" fontId="13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textRotation="90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15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/>
    </xf>
    <xf numFmtId="0" fontId="7" fillId="0" borderId="15" xfId="0" applyFont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</cellXfs>
  <cellStyles count="10">
    <cellStyle name="Comma 2" xfId="9" xr:uid="{00000000-0005-0000-0000-000000000000}"/>
    <cellStyle name="Comma 5" xfId="8" xr:uid="{00000000-0005-0000-0000-000001000000}"/>
    <cellStyle name="Excel Built-in Normal" xfId="1" xr:uid="{00000000-0005-0000-0000-000002000000}"/>
    <cellStyle name="Normal" xfId="0" builtinId="0"/>
    <cellStyle name="Normal 11 2" xfId="7" xr:uid="{00000000-0005-0000-0000-000004000000}"/>
    <cellStyle name="Normal 2" xfId="5" xr:uid="{00000000-0005-0000-0000-000005000000}"/>
    <cellStyle name="Normal 6" xfId="6" xr:uid="{00000000-0005-0000-0000-000006000000}"/>
    <cellStyle name="Parastais_Pērses iela, Baldone, Zvārdes, Mārupe" xfId="2" xr:uid="{00000000-0005-0000-0000-000007000000}"/>
    <cellStyle name="Stils 1" xfId="3" xr:uid="{00000000-0005-0000-0000-000008000000}"/>
    <cellStyle name="Style 1" xfId="4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9"/>
  <sheetViews>
    <sheetView tabSelected="1" zoomScaleNormal="100" workbookViewId="0">
      <selection activeCell="T5" sqref="T5"/>
    </sheetView>
  </sheetViews>
  <sheetFormatPr defaultColWidth="9.140625" defaultRowHeight="12.75" x14ac:dyDescent="0.2"/>
  <cols>
    <col min="1" max="1" width="5.7109375" style="73" customWidth="1"/>
    <col min="2" max="2" width="4.140625" style="73" customWidth="1"/>
    <col min="3" max="3" width="42.140625" style="74" customWidth="1"/>
    <col min="4" max="4" width="6" style="75" customWidth="1"/>
    <col min="5" max="5" width="7.5703125" style="73" bestFit="1" customWidth="1"/>
    <col min="6" max="6" width="8" style="73" customWidth="1"/>
    <col min="7" max="7" width="8" style="77" customWidth="1"/>
    <col min="8" max="8" width="8" style="52" customWidth="1"/>
    <col min="9" max="9" width="8.5703125" style="52" customWidth="1"/>
    <col min="10" max="12" width="8.42578125" style="52" customWidth="1"/>
    <col min="13" max="13" width="9.7109375" style="52" customWidth="1"/>
    <col min="14" max="14" width="9.28515625" style="52" customWidth="1"/>
    <col min="15" max="15" width="8.42578125" style="52" customWidth="1"/>
    <col min="16" max="16" width="11.140625" style="6" customWidth="1"/>
    <col min="17" max="17" width="6.42578125" style="6" customWidth="1"/>
    <col min="18" max="16384" width="9.140625" style="6"/>
  </cols>
  <sheetData>
    <row r="1" spans="1:16" x14ac:dyDescent="0.2">
      <c r="C1" s="94" t="s">
        <v>114</v>
      </c>
    </row>
    <row r="2" spans="1:16" ht="15" x14ac:dyDescent="0.2">
      <c r="A2" s="1"/>
      <c r="B2" s="1"/>
      <c r="C2" s="81" t="s">
        <v>18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spans="1:16" ht="24.75" customHeight="1" x14ac:dyDescent="0.2">
      <c r="A3" s="2"/>
      <c r="B3" s="2"/>
      <c r="C3" s="80" t="s">
        <v>95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 ht="15.75" x14ac:dyDescent="0.2">
      <c r="A4" s="79" t="s">
        <v>29</v>
      </c>
      <c r="B4" s="79"/>
      <c r="C4" s="2"/>
      <c r="D4" s="9"/>
      <c r="E4" s="2"/>
      <c r="F4" s="2"/>
      <c r="G4" s="3"/>
      <c r="H4" s="4"/>
      <c r="I4" s="4"/>
      <c r="J4" s="4"/>
      <c r="K4" s="4"/>
      <c r="L4" s="4"/>
      <c r="M4" s="4"/>
      <c r="N4" s="4"/>
      <c r="O4" s="4"/>
      <c r="P4" s="5"/>
    </row>
    <row r="5" spans="1:16" ht="15.75" x14ac:dyDescent="0.2">
      <c r="A5" s="79" t="s">
        <v>96</v>
      </c>
      <c r="B5" s="79"/>
      <c r="C5" s="2"/>
      <c r="D5" s="9"/>
      <c r="E5" s="2"/>
      <c r="F5" s="2"/>
      <c r="G5" s="3"/>
      <c r="H5" s="4"/>
      <c r="I5" s="4"/>
      <c r="J5" s="4"/>
      <c r="K5" s="4"/>
      <c r="L5" s="4"/>
      <c r="M5" s="4"/>
      <c r="N5" s="4"/>
      <c r="O5" s="4"/>
      <c r="P5" s="5"/>
    </row>
    <row r="6" spans="1:16" x14ac:dyDescent="0.2">
      <c r="A6" s="79" t="s">
        <v>97</v>
      </c>
      <c r="B6" s="79"/>
      <c r="C6" s="2"/>
      <c r="D6" s="2"/>
      <c r="E6" s="2"/>
      <c r="F6" s="2"/>
      <c r="G6" s="3"/>
      <c r="H6" s="4"/>
      <c r="I6" s="4"/>
      <c r="J6" s="4"/>
      <c r="K6" s="4"/>
      <c r="L6" s="4"/>
      <c r="M6" s="4"/>
      <c r="N6" s="4"/>
      <c r="O6" s="4"/>
      <c r="P6" s="5"/>
    </row>
    <row r="7" spans="1:16" x14ac:dyDescent="0.2">
      <c r="A7" s="79" t="s">
        <v>98</v>
      </c>
      <c r="B7" s="79"/>
      <c r="C7" s="2"/>
      <c r="D7" s="2"/>
      <c r="E7" s="2"/>
      <c r="F7" s="2"/>
      <c r="G7" s="3"/>
      <c r="H7" s="4"/>
      <c r="I7" s="4"/>
      <c r="J7" s="4"/>
      <c r="K7" s="4"/>
      <c r="L7" s="4"/>
      <c r="M7" s="4"/>
      <c r="N7" s="4"/>
      <c r="O7" s="4"/>
      <c r="P7" s="5"/>
    </row>
    <row r="8" spans="1:16" ht="15" x14ac:dyDescent="0.25">
      <c r="A8" s="1"/>
      <c r="B8" s="1"/>
      <c r="C8" s="7"/>
      <c r="D8" s="8"/>
      <c r="E8" s="2"/>
      <c r="F8" s="2"/>
      <c r="G8" s="3"/>
      <c r="H8" s="4"/>
      <c r="I8" s="4"/>
      <c r="J8" s="4"/>
      <c r="K8" s="4"/>
      <c r="L8" s="4"/>
      <c r="M8" s="4"/>
      <c r="N8" s="4"/>
      <c r="O8" s="10" t="s">
        <v>30</v>
      </c>
      <c r="P8" s="11">
        <f>P56</f>
        <v>0</v>
      </c>
    </row>
    <row r="9" spans="1:16" ht="15.75" thickBot="1" x14ac:dyDescent="0.25">
      <c r="A9" s="1"/>
      <c r="B9" s="1"/>
      <c r="C9" s="7"/>
      <c r="D9" s="8"/>
      <c r="E9" s="2"/>
      <c r="F9" s="2"/>
      <c r="G9" s="3"/>
      <c r="H9" s="4"/>
      <c r="I9" s="4"/>
      <c r="J9" s="4"/>
      <c r="K9" s="4"/>
      <c r="L9" s="4"/>
      <c r="M9" s="4"/>
      <c r="N9" s="4"/>
      <c r="O9" s="4"/>
      <c r="P9" s="5"/>
    </row>
    <row r="10" spans="1:16" ht="20.25" customHeight="1" x14ac:dyDescent="0.2">
      <c r="A10" s="86" t="s">
        <v>0</v>
      </c>
      <c r="B10" s="90" t="s">
        <v>16</v>
      </c>
      <c r="C10" s="92" t="s">
        <v>1</v>
      </c>
      <c r="D10" s="88" t="s">
        <v>2</v>
      </c>
      <c r="E10" s="90" t="s">
        <v>3</v>
      </c>
      <c r="F10" s="83" t="s">
        <v>4</v>
      </c>
      <c r="G10" s="83"/>
      <c r="H10" s="83"/>
      <c r="I10" s="83"/>
      <c r="J10" s="83"/>
      <c r="K10" s="85"/>
      <c r="L10" s="82" t="s">
        <v>7</v>
      </c>
      <c r="M10" s="83"/>
      <c r="N10" s="83"/>
      <c r="O10" s="83"/>
      <c r="P10" s="84"/>
    </row>
    <row r="11" spans="1:16" ht="78.75" customHeight="1" thickBot="1" x14ac:dyDescent="0.25">
      <c r="A11" s="87"/>
      <c r="B11" s="91"/>
      <c r="C11" s="93"/>
      <c r="D11" s="89"/>
      <c r="E11" s="91"/>
      <c r="F11" s="12" t="s">
        <v>5</v>
      </c>
      <c r="G11" s="12" t="s">
        <v>9</v>
      </c>
      <c r="H11" s="13" t="s">
        <v>10</v>
      </c>
      <c r="I11" s="13" t="s">
        <v>11</v>
      </c>
      <c r="J11" s="13" t="s">
        <v>12</v>
      </c>
      <c r="K11" s="13" t="s">
        <v>13</v>
      </c>
      <c r="L11" s="13" t="s">
        <v>6</v>
      </c>
      <c r="M11" s="13" t="s">
        <v>10</v>
      </c>
      <c r="N11" s="13" t="s">
        <v>11</v>
      </c>
      <c r="O11" s="13" t="s">
        <v>12</v>
      </c>
      <c r="P11" s="14" t="s">
        <v>14</v>
      </c>
    </row>
    <row r="12" spans="1:16" s="5" customFormat="1" x14ac:dyDescent="0.2">
      <c r="A12" s="19" t="s">
        <v>22</v>
      </c>
      <c r="B12" s="32"/>
      <c r="C12" s="33" t="s">
        <v>101</v>
      </c>
      <c r="D12" s="20" t="s">
        <v>19</v>
      </c>
      <c r="E12" s="21">
        <v>8.8000000000000007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2">
        <f t="shared" ref="K12:K36" si="0">SUM(H12:J12)</f>
        <v>0</v>
      </c>
      <c r="L12" s="22">
        <f t="shared" ref="L12:L36" si="1">ROUND(E12*F12,2)</f>
        <v>0</v>
      </c>
      <c r="M12" s="22">
        <f t="shared" ref="M12:M36" si="2">ROUND(E12*H12,2)</f>
        <v>0</v>
      </c>
      <c r="N12" s="22">
        <f t="shared" ref="N12:N36" si="3">ROUND(E12*I12,2)</f>
        <v>0</v>
      </c>
      <c r="O12" s="22">
        <f t="shared" ref="O12:O36" si="4">ROUND(J12*E12,2)</f>
        <v>0</v>
      </c>
      <c r="P12" s="23">
        <f t="shared" ref="P12:P36" si="5">SUM(M12:O12)</f>
        <v>0</v>
      </c>
    </row>
    <row r="13" spans="1:16" s="5" customFormat="1" ht="63.75" x14ac:dyDescent="0.2">
      <c r="A13" s="24" t="s">
        <v>21</v>
      </c>
      <c r="B13" s="25"/>
      <c r="C13" s="26" t="s">
        <v>102</v>
      </c>
      <c r="D13" s="27" t="s">
        <v>19</v>
      </c>
      <c r="E13" s="28">
        <v>8.8000000000000007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9">
        <f t="shared" si="0"/>
        <v>0</v>
      </c>
      <c r="L13" s="29">
        <f t="shared" si="1"/>
        <v>0</v>
      </c>
      <c r="M13" s="29">
        <f t="shared" si="2"/>
        <v>0</v>
      </c>
      <c r="N13" s="29">
        <f t="shared" si="3"/>
        <v>0</v>
      </c>
      <c r="O13" s="30">
        <f t="shared" si="4"/>
        <v>0</v>
      </c>
      <c r="P13" s="31">
        <f t="shared" si="5"/>
        <v>0</v>
      </c>
    </row>
    <row r="14" spans="1:16" s="5" customFormat="1" x14ac:dyDescent="0.2">
      <c r="A14" s="24" t="s">
        <v>20</v>
      </c>
      <c r="B14" s="25"/>
      <c r="C14" s="26" t="s">
        <v>103</v>
      </c>
      <c r="D14" s="27" t="s">
        <v>63</v>
      </c>
      <c r="E14" s="28">
        <v>4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9">
        <f t="shared" si="0"/>
        <v>0</v>
      </c>
      <c r="L14" s="29">
        <f t="shared" si="1"/>
        <v>0</v>
      </c>
      <c r="M14" s="29">
        <f t="shared" si="2"/>
        <v>0</v>
      </c>
      <c r="N14" s="29">
        <f t="shared" si="3"/>
        <v>0</v>
      </c>
      <c r="O14" s="30">
        <f t="shared" si="4"/>
        <v>0</v>
      </c>
      <c r="P14" s="31">
        <f t="shared" si="5"/>
        <v>0</v>
      </c>
    </row>
    <row r="15" spans="1:16" s="5" customFormat="1" x14ac:dyDescent="0.2">
      <c r="A15" s="24" t="s">
        <v>23</v>
      </c>
      <c r="B15" s="25"/>
      <c r="C15" s="26" t="s">
        <v>104</v>
      </c>
      <c r="D15" s="27" t="s">
        <v>19</v>
      </c>
      <c r="E15" s="28">
        <v>9.25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9">
        <f t="shared" si="0"/>
        <v>0</v>
      </c>
      <c r="L15" s="29">
        <f t="shared" si="1"/>
        <v>0</v>
      </c>
      <c r="M15" s="29">
        <f t="shared" si="2"/>
        <v>0</v>
      </c>
      <c r="N15" s="29">
        <f t="shared" si="3"/>
        <v>0</v>
      </c>
      <c r="O15" s="30">
        <f t="shared" si="4"/>
        <v>0</v>
      </c>
      <c r="P15" s="31">
        <f t="shared" si="5"/>
        <v>0</v>
      </c>
    </row>
    <row r="16" spans="1:16" s="5" customFormat="1" ht="38.25" x14ac:dyDescent="0.2">
      <c r="A16" s="24" t="s">
        <v>24</v>
      </c>
      <c r="B16" s="25"/>
      <c r="C16" s="26" t="s">
        <v>68</v>
      </c>
      <c r="D16" s="27" t="s">
        <v>63</v>
      </c>
      <c r="E16" s="28">
        <v>5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9">
        <f t="shared" si="0"/>
        <v>0</v>
      </c>
      <c r="L16" s="29">
        <f t="shared" si="1"/>
        <v>0</v>
      </c>
      <c r="M16" s="29">
        <f t="shared" si="2"/>
        <v>0</v>
      </c>
      <c r="N16" s="29">
        <f t="shared" si="3"/>
        <v>0</v>
      </c>
      <c r="O16" s="30">
        <f t="shared" si="4"/>
        <v>0</v>
      </c>
      <c r="P16" s="31">
        <f t="shared" si="5"/>
        <v>0</v>
      </c>
    </row>
    <row r="17" spans="1:16" s="5" customFormat="1" x14ac:dyDescent="0.2">
      <c r="A17" s="24" t="s">
        <v>25</v>
      </c>
      <c r="B17" s="25"/>
      <c r="C17" s="26" t="s">
        <v>105</v>
      </c>
      <c r="D17" s="27" t="s">
        <v>63</v>
      </c>
      <c r="E17" s="28">
        <v>1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9">
        <f t="shared" si="0"/>
        <v>0</v>
      </c>
      <c r="L17" s="29">
        <f t="shared" si="1"/>
        <v>0</v>
      </c>
      <c r="M17" s="29">
        <f t="shared" si="2"/>
        <v>0</v>
      </c>
      <c r="N17" s="29">
        <f t="shared" si="3"/>
        <v>0</v>
      </c>
      <c r="O17" s="30">
        <f t="shared" si="4"/>
        <v>0</v>
      </c>
      <c r="P17" s="31">
        <f t="shared" si="5"/>
        <v>0</v>
      </c>
    </row>
    <row r="18" spans="1:16" s="5" customFormat="1" x14ac:dyDescent="0.2">
      <c r="A18" s="24" t="s">
        <v>31</v>
      </c>
      <c r="B18" s="25"/>
      <c r="C18" s="26" t="s">
        <v>106</v>
      </c>
      <c r="D18" s="27" t="s">
        <v>63</v>
      </c>
      <c r="E18" s="28">
        <v>1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9">
        <f t="shared" si="0"/>
        <v>0</v>
      </c>
      <c r="L18" s="29">
        <f t="shared" si="1"/>
        <v>0</v>
      </c>
      <c r="M18" s="29">
        <f t="shared" si="2"/>
        <v>0</v>
      </c>
      <c r="N18" s="29">
        <f t="shared" si="3"/>
        <v>0</v>
      </c>
      <c r="O18" s="30">
        <f t="shared" si="4"/>
        <v>0</v>
      </c>
      <c r="P18" s="31">
        <f t="shared" si="5"/>
        <v>0</v>
      </c>
    </row>
    <row r="19" spans="1:16" s="5" customFormat="1" ht="25.5" x14ac:dyDescent="0.2">
      <c r="A19" s="24" t="s">
        <v>32</v>
      </c>
      <c r="B19" s="25"/>
      <c r="C19" s="26" t="s">
        <v>66</v>
      </c>
      <c r="D19" s="27" t="s">
        <v>19</v>
      </c>
      <c r="E19" s="28">
        <v>42.11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9">
        <f t="shared" ref="K19:K20" si="6">SUM(H19:J19)</f>
        <v>0</v>
      </c>
      <c r="L19" s="29">
        <f t="shared" ref="L19:L35" si="7">ROUND(E19*F19,2)</f>
        <v>0</v>
      </c>
      <c r="M19" s="29">
        <f t="shared" ref="M19:M35" si="8">ROUND(E19*H19,2)</f>
        <v>0</v>
      </c>
      <c r="N19" s="29">
        <f t="shared" ref="N19:N35" si="9">ROUND(E19*I19,2)</f>
        <v>0</v>
      </c>
      <c r="O19" s="30">
        <f t="shared" ref="O19:O35" si="10">ROUND(J19*E19,2)</f>
        <v>0</v>
      </c>
      <c r="P19" s="31">
        <f t="shared" ref="P19:P35" si="11">SUM(M19:O19)</f>
        <v>0</v>
      </c>
    </row>
    <row r="20" spans="1:16" s="5" customFormat="1" ht="25.5" x14ac:dyDescent="0.2">
      <c r="A20" s="24" t="s">
        <v>33</v>
      </c>
      <c r="B20" s="25"/>
      <c r="C20" s="26" t="s">
        <v>67</v>
      </c>
      <c r="D20" s="27" t="s">
        <v>19</v>
      </c>
      <c r="E20" s="28">
        <v>42.11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9">
        <f t="shared" si="6"/>
        <v>0</v>
      </c>
      <c r="L20" s="29">
        <f t="shared" si="7"/>
        <v>0</v>
      </c>
      <c r="M20" s="29">
        <f t="shared" si="8"/>
        <v>0</v>
      </c>
      <c r="N20" s="29">
        <f t="shared" si="9"/>
        <v>0</v>
      </c>
      <c r="O20" s="30">
        <f t="shared" si="10"/>
        <v>0</v>
      </c>
      <c r="P20" s="31">
        <f t="shared" si="11"/>
        <v>0</v>
      </c>
    </row>
    <row r="21" spans="1:16" s="5" customFormat="1" x14ac:dyDescent="0.2">
      <c r="A21" s="24" t="s">
        <v>34</v>
      </c>
      <c r="B21" s="25"/>
      <c r="C21" s="26" t="s">
        <v>70</v>
      </c>
      <c r="D21" s="27" t="s">
        <v>19</v>
      </c>
      <c r="E21" s="28">
        <v>73.900000000000006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9">
        <f t="shared" ref="K21:K35" si="12">SUM(H21:J21)</f>
        <v>0</v>
      </c>
      <c r="L21" s="29">
        <f t="shared" si="7"/>
        <v>0</v>
      </c>
      <c r="M21" s="29">
        <f t="shared" si="8"/>
        <v>0</v>
      </c>
      <c r="N21" s="29">
        <f t="shared" si="9"/>
        <v>0</v>
      </c>
      <c r="O21" s="30">
        <f t="shared" si="10"/>
        <v>0</v>
      </c>
      <c r="P21" s="31">
        <f t="shared" si="11"/>
        <v>0</v>
      </c>
    </row>
    <row r="22" spans="1:16" s="5" customFormat="1" ht="25.5" x14ac:dyDescent="0.2">
      <c r="A22" s="24" t="s">
        <v>35</v>
      </c>
      <c r="B22" s="25"/>
      <c r="C22" s="26" t="s">
        <v>72</v>
      </c>
      <c r="D22" s="27" t="s">
        <v>19</v>
      </c>
      <c r="E22" s="28">
        <v>119.31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9">
        <f t="shared" si="12"/>
        <v>0</v>
      </c>
      <c r="L22" s="29">
        <f t="shared" si="7"/>
        <v>0</v>
      </c>
      <c r="M22" s="29">
        <f t="shared" si="8"/>
        <v>0</v>
      </c>
      <c r="N22" s="29">
        <f t="shared" si="9"/>
        <v>0</v>
      </c>
      <c r="O22" s="30">
        <f t="shared" si="10"/>
        <v>0</v>
      </c>
      <c r="P22" s="31">
        <f t="shared" si="11"/>
        <v>0</v>
      </c>
    </row>
    <row r="23" spans="1:16" s="5" customFormat="1" x14ac:dyDescent="0.2">
      <c r="A23" s="24" t="s">
        <v>36</v>
      </c>
      <c r="B23" s="25"/>
      <c r="C23" s="26" t="s">
        <v>73</v>
      </c>
      <c r="D23" s="27" t="s">
        <v>19</v>
      </c>
      <c r="E23" s="28">
        <v>92.29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9">
        <f t="shared" si="12"/>
        <v>0</v>
      </c>
      <c r="L23" s="29">
        <f t="shared" si="7"/>
        <v>0</v>
      </c>
      <c r="M23" s="29">
        <f t="shared" si="8"/>
        <v>0</v>
      </c>
      <c r="N23" s="29">
        <f t="shared" si="9"/>
        <v>0</v>
      </c>
      <c r="O23" s="30">
        <f t="shared" si="10"/>
        <v>0</v>
      </c>
      <c r="P23" s="31">
        <f t="shared" si="11"/>
        <v>0</v>
      </c>
    </row>
    <row r="24" spans="1:16" s="5" customFormat="1" ht="25.5" x14ac:dyDescent="0.2">
      <c r="A24" s="24" t="s">
        <v>37</v>
      </c>
      <c r="B24" s="25"/>
      <c r="C24" s="26" t="s">
        <v>74</v>
      </c>
      <c r="D24" s="27" t="s">
        <v>19</v>
      </c>
      <c r="E24" s="28">
        <v>119.31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9">
        <f t="shared" si="12"/>
        <v>0</v>
      </c>
      <c r="L24" s="29">
        <f t="shared" si="7"/>
        <v>0</v>
      </c>
      <c r="M24" s="29">
        <f t="shared" si="8"/>
        <v>0</v>
      </c>
      <c r="N24" s="29">
        <f t="shared" si="9"/>
        <v>0</v>
      </c>
      <c r="O24" s="30">
        <f t="shared" si="10"/>
        <v>0</v>
      </c>
      <c r="P24" s="31">
        <f t="shared" si="11"/>
        <v>0</v>
      </c>
    </row>
    <row r="25" spans="1:16" s="5" customFormat="1" ht="25.5" x14ac:dyDescent="0.2">
      <c r="A25" s="24" t="s">
        <v>38</v>
      </c>
      <c r="B25" s="25"/>
      <c r="C25" s="26" t="s">
        <v>107</v>
      </c>
      <c r="D25" s="27" t="s">
        <v>19</v>
      </c>
      <c r="E25" s="28">
        <v>16.440000000000001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9">
        <f t="shared" si="12"/>
        <v>0</v>
      </c>
      <c r="L25" s="29">
        <f t="shared" si="7"/>
        <v>0</v>
      </c>
      <c r="M25" s="29">
        <f t="shared" si="8"/>
        <v>0</v>
      </c>
      <c r="N25" s="29">
        <f t="shared" si="9"/>
        <v>0</v>
      </c>
      <c r="O25" s="30">
        <f t="shared" si="10"/>
        <v>0</v>
      </c>
      <c r="P25" s="31">
        <f t="shared" si="11"/>
        <v>0</v>
      </c>
    </row>
    <row r="26" spans="1:16" s="5" customFormat="1" x14ac:dyDescent="0.2">
      <c r="A26" s="24" t="s">
        <v>39</v>
      </c>
      <c r="B26" s="25"/>
      <c r="C26" s="26" t="s">
        <v>71</v>
      </c>
      <c r="D26" s="27" t="s">
        <v>19</v>
      </c>
      <c r="E26" s="28">
        <v>16.440000000000001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9">
        <f t="shared" si="12"/>
        <v>0</v>
      </c>
      <c r="L26" s="29">
        <f t="shared" si="7"/>
        <v>0</v>
      </c>
      <c r="M26" s="29">
        <f t="shared" si="8"/>
        <v>0</v>
      </c>
      <c r="N26" s="29">
        <f t="shared" si="9"/>
        <v>0</v>
      </c>
      <c r="O26" s="30">
        <f t="shared" si="10"/>
        <v>0</v>
      </c>
      <c r="P26" s="31">
        <f t="shared" si="11"/>
        <v>0</v>
      </c>
    </row>
    <row r="27" spans="1:16" s="5" customFormat="1" x14ac:dyDescent="0.2">
      <c r="A27" s="24" t="s">
        <v>40</v>
      </c>
      <c r="B27" s="25"/>
      <c r="C27" s="26" t="s">
        <v>69</v>
      </c>
      <c r="D27" s="27" t="s">
        <v>15</v>
      </c>
      <c r="E27" s="28">
        <v>51.8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9">
        <f t="shared" si="12"/>
        <v>0</v>
      </c>
      <c r="L27" s="29">
        <f t="shared" si="7"/>
        <v>0</v>
      </c>
      <c r="M27" s="29">
        <f t="shared" si="8"/>
        <v>0</v>
      </c>
      <c r="N27" s="29">
        <f t="shared" si="9"/>
        <v>0</v>
      </c>
      <c r="O27" s="30">
        <f t="shared" si="10"/>
        <v>0</v>
      </c>
      <c r="P27" s="31">
        <f t="shared" si="11"/>
        <v>0</v>
      </c>
    </row>
    <row r="28" spans="1:16" s="5" customFormat="1" ht="25.5" x14ac:dyDescent="0.2">
      <c r="A28" s="24" t="s">
        <v>41</v>
      </c>
      <c r="B28" s="25"/>
      <c r="C28" s="26" t="s">
        <v>108</v>
      </c>
      <c r="D28" s="27" t="s">
        <v>19</v>
      </c>
      <c r="E28" s="28">
        <v>4.0999999999999996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9">
        <f t="shared" si="12"/>
        <v>0</v>
      </c>
      <c r="L28" s="29">
        <f t="shared" si="7"/>
        <v>0</v>
      </c>
      <c r="M28" s="29">
        <f t="shared" si="8"/>
        <v>0</v>
      </c>
      <c r="N28" s="29">
        <f t="shared" si="9"/>
        <v>0</v>
      </c>
      <c r="O28" s="30">
        <f t="shared" si="10"/>
        <v>0</v>
      </c>
      <c r="P28" s="31">
        <f t="shared" si="11"/>
        <v>0</v>
      </c>
    </row>
    <row r="29" spans="1:16" s="5" customFormat="1" ht="51" x14ac:dyDescent="0.2">
      <c r="A29" s="24" t="s">
        <v>42</v>
      </c>
      <c r="B29" s="25"/>
      <c r="C29" s="26" t="s">
        <v>109</v>
      </c>
      <c r="D29" s="27" t="s">
        <v>19</v>
      </c>
      <c r="E29" s="28">
        <v>4.0999999999999996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9">
        <f t="shared" si="12"/>
        <v>0</v>
      </c>
      <c r="L29" s="29">
        <f t="shared" si="7"/>
        <v>0</v>
      </c>
      <c r="M29" s="29">
        <f t="shared" si="8"/>
        <v>0</v>
      </c>
      <c r="N29" s="29">
        <f t="shared" si="9"/>
        <v>0</v>
      </c>
      <c r="O29" s="30">
        <f t="shared" si="10"/>
        <v>0</v>
      </c>
      <c r="P29" s="31">
        <f t="shared" si="11"/>
        <v>0</v>
      </c>
    </row>
    <row r="30" spans="1:16" s="5" customFormat="1" ht="25.5" x14ac:dyDescent="0.2">
      <c r="A30" s="24" t="s">
        <v>43</v>
      </c>
      <c r="B30" s="25"/>
      <c r="C30" s="26" t="s">
        <v>110</v>
      </c>
      <c r="D30" s="27" t="s">
        <v>19</v>
      </c>
      <c r="E30" s="28">
        <v>4.0999999999999996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9">
        <f t="shared" si="12"/>
        <v>0</v>
      </c>
      <c r="L30" s="29">
        <f t="shared" si="7"/>
        <v>0</v>
      </c>
      <c r="M30" s="29">
        <f t="shared" si="8"/>
        <v>0</v>
      </c>
      <c r="N30" s="29">
        <f t="shared" si="9"/>
        <v>0</v>
      </c>
      <c r="O30" s="30">
        <f t="shared" si="10"/>
        <v>0</v>
      </c>
      <c r="P30" s="31">
        <f t="shared" si="11"/>
        <v>0</v>
      </c>
    </row>
    <row r="31" spans="1:16" s="5" customFormat="1" x14ac:dyDescent="0.2">
      <c r="A31" s="24" t="s">
        <v>44</v>
      </c>
      <c r="B31" s="25"/>
      <c r="C31" s="26" t="s">
        <v>111</v>
      </c>
      <c r="D31" s="27" t="s">
        <v>19</v>
      </c>
      <c r="E31" s="28">
        <v>4.0999999999999996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9">
        <f t="shared" si="12"/>
        <v>0</v>
      </c>
      <c r="L31" s="29">
        <f t="shared" si="7"/>
        <v>0</v>
      </c>
      <c r="M31" s="29">
        <f t="shared" si="8"/>
        <v>0</v>
      </c>
      <c r="N31" s="29">
        <f t="shared" si="9"/>
        <v>0</v>
      </c>
      <c r="O31" s="30">
        <f t="shared" si="10"/>
        <v>0</v>
      </c>
      <c r="P31" s="31">
        <f t="shared" si="11"/>
        <v>0</v>
      </c>
    </row>
    <row r="32" spans="1:16" s="5" customFormat="1" ht="25.5" x14ac:dyDescent="0.2">
      <c r="A32" s="24" t="s">
        <v>45</v>
      </c>
      <c r="B32" s="25"/>
      <c r="C32" s="26" t="s">
        <v>112</v>
      </c>
      <c r="D32" s="27" t="s">
        <v>19</v>
      </c>
      <c r="E32" s="28">
        <v>4.0999999999999996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9">
        <f t="shared" si="12"/>
        <v>0</v>
      </c>
      <c r="L32" s="29">
        <f t="shared" si="7"/>
        <v>0</v>
      </c>
      <c r="M32" s="29">
        <f t="shared" si="8"/>
        <v>0</v>
      </c>
      <c r="N32" s="29">
        <f t="shared" si="9"/>
        <v>0</v>
      </c>
      <c r="O32" s="30">
        <f t="shared" si="10"/>
        <v>0</v>
      </c>
      <c r="P32" s="31">
        <f t="shared" si="11"/>
        <v>0</v>
      </c>
    </row>
    <row r="33" spans="1:16" s="5" customFormat="1" ht="25.5" x14ac:dyDescent="0.2">
      <c r="A33" s="24" t="s">
        <v>46</v>
      </c>
      <c r="B33" s="25"/>
      <c r="C33" s="26" t="s">
        <v>75</v>
      </c>
      <c r="D33" s="27" t="s">
        <v>19</v>
      </c>
      <c r="E33" s="28">
        <v>38.31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9">
        <f t="shared" si="12"/>
        <v>0</v>
      </c>
      <c r="L33" s="29">
        <f t="shared" si="7"/>
        <v>0</v>
      </c>
      <c r="M33" s="29">
        <f t="shared" si="8"/>
        <v>0</v>
      </c>
      <c r="N33" s="29">
        <f t="shared" si="9"/>
        <v>0</v>
      </c>
      <c r="O33" s="30">
        <f t="shared" si="10"/>
        <v>0</v>
      </c>
      <c r="P33" s="31">
        <f t="shared" si="11"/>
        <v>0</v>
      </c>
    </row>
    <row r="34" spans="1:16" s="5" customFormat="1" ht="25.5" x14ac:dyDescent="0.2">
      <c r="A34" s="24" t="s">
        <v>47</v>
      </c>
      <c r="B34" s="25"/>
      <c r="C34" s="26" t="s">
        <v>76</v>
      </c>
      <c r="D34" s="27" t="s">
        <v>19</v>
      </c>
      <c r="E34" s="28">
        <v>38.31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9">
        <f t="shared" si="12"/>
        <v>0</v>
      </c>
      <c r="L34" s="29">
        <f t="shared" si="7"/>
        <v>0</v>
      </c>
      <c r="M34" s="29">
        <f t="shared" si="8"/>
        <v>0</v>
      </c>
      <c r="N34" s="29">
        <f t="shared" si="9"/>
        <v>0</v>
      </c>
      <c r="O34" s="30">
        <f t="shared" si="10"/>
        <v>0</v>
      </c>
      <c r="P34" s="31">
        <f t="shared" si="11"/>
        <v>0</v>
      </c>
    </row>
    <row r="35" spans="1:16" s="5" customFormat="1" ht="25.5" x14ac:dyDescent="0.2">
      <c r="A35" s="24" t="s">
        <v>48</v>
      </c>
      <c r="B35" s="25"/>
      <c r="C35" s="26" t="s">
        <v>77</v>
      </c>
      <c r="D35" s="27" t="s">
        <v>19</v>
      </c>
      <c r="E35" s="28">
        <v>38.31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9">
        <f t="shared" si="12"/>
        <v>0</v>
      </c>
      <c r="L35" s="29">
        <f t="shared" si="7"/>
        <v>0</v>
      </c>
      <c r="M35" s="29">
        <f t="shared" si="8"/>
        <v>0</v>
      </c>
      <c r="N35" s="29">
        <f t="shared" si="9"/>
        <v>0</v>
      </c>
      <c r="O35" s="30">
        <f t="shared" si="10"/>
        <v>0</v>
      </c>
      <c r="P35" s="31">
        <f t="shared" si="11"/>
        <v>0</v>
      </c>
    </row>
    <row r="36" spans="1:16" s="5" customFormat="1" ht="25.5" x14ac:dyDescent="0.2">
      <c r="A36" s="24" t="s">
        <v>49</v>
      </c>
      <c r="B36" s="25"/>
      <c r="C36" s="26" t="s">
        <v>78</v>
      </c>
      <c r="D36" s="27" t="s">
        <v>15</v>
      </c>
      <c r="E36" s="28">
        <v>43.46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9">
        <f t="shared" si="0"/>
        <v>0</v>
      </c>
      <c r="L36" s="29">
        <f t="shared" si="1"/>
        <v>0</v>
      </c>
      <c r="M36" s="29">
        <f t="shared" si="2"/>
        <v>0</v>
      </c>
      <c r="N36" s="29">
        <f t="shared" si="3"/>
        <v>0</v>
      </c>
      <c r="O36" s="30">
        <f t="shared" si="4"/>
        <v>0</v>
      </c>
      <c r="P36" s="31">
        <f t="shared" si="5"/>
        <v>0</v>
      </c>
    </row>
    <row r="37" spans="1:16" s="5" customFormat="1" ht="25.5" x14ac:dyDescent="0.2">
      <c r="A37" s="24" t="s">
        <v>50</v>
      </c>
      <c r="B37" s="25"/>
      <c r="C37" s="26" t="s">
        <v>79</v>
      </c>
      <c r="D37" s="27" t="s">
        <v>80</v>
      </c>
      <c r="E37" s="28">
        <v>1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9">
        <f t="shared" ref="K37:K38" si="13">SUM(H37:J37)</f>
        <v>0</v>
      </c>
      <c r="L37" s="29">
        <f t="shared" ref="L37:L51" si="14">ROUND(E37*F37,2)</f>
        <v>0</v>
      </c>
      <c r="M37" s="29">
        <f t="shared" ref="M37:M51" si="15">ROUND(E37*H37,2)</f>
        <v>0</v>
      </c>
      <c r="N37" s="29">
        <f t="shared" ref="N37:N51" si="16">ROUND(E37*I37,2)</f>
        <v>0</v>
      </c>
      <c r="O37" s="30">
        <f t="shared" ref="O37:O51" si="17">ROUND(J37*E37,2)</f>
        <v>0</v>
      </c>
      <c r="P37" s="31">
        <f t="shared" ref="P37:P51" si="18">SUM(M37:O37)</f>
        <v>0</v>
      </c>
    </row>
    <row r="38" spans="1:16" s="5" customFormat="1" ht="25.5" x14ac:dyDescent="0.2">
      <c r="A38" s="24" t="s">
        <v>51</v>
      </c>
      <c r="B38" s="25"/>
      <c r="C38" s="26" t="s">
        <v>81</v>
      </c>
      <c r="D38" s="27" t="s">
        <v>15</v>
      </c>
      <c r="E38" s="28">
        <v>60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9">
        <f t="shared" si="13"/>
        <v>0</v>
      </c>
      <c r="L38" s="29">
        <f t="shared" si="14"/>
        <v>0</v>
      </c>
      <c r="M38" s="29">
        <f t="shared" si="15"/>
        <v>0</v>
      </c>
      <c r="N38" s="29">
        <f t="shared" si="16"/>
        <v>0</v>
      </c>
      <c r="O38" s="30">
        <f t="shared" si="17"/>
        <v>0</v>
      </c>
      <c r="P38" s="31">
        <f t="shared" si="18"/>
        <v>0</v>
      </c>
    </row>
    <row r="39" spans="1:16" s="5" customFormat="1" ht="25.5" x14ac:dyDescent="0.2">
      <c r="A39" s="24" t="s">
        <v>52</v>
      </c>
      <c r="B39" s="25"/>
      <c r="C39" s="26" t="s">
        <v>82</v>
      </c>
      <c r="D39" s="27" t="s">
        <v>15</v>
      </c>
      <c r="E39" s="28">
        <v>80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9">
        <f t="shared" ref="K39:K51" si="19">SUM(H39:J39)</f>
        <v>0</v>
      </c>
      <c r="L39" s="29">
        <f t="shared" si="14"/>
        <v>0</v>
      </c>
      <c r="M39" s="29">
        <f t="shared" si="15"/>
        <v>0</v>
      </c>
      <c r="N39" s="29">
        <f t="shared" si="16"/>
        <v>0</v>
      </c>
      <c r="O39" s="30">
        <f t="shared" si="17"/>
        <v>0</v>
      </c>
      <c r="P39" s="31">
        <f t="shared" si="18"/>
        <v>0</v>
      </c>
    </row>
    <row r="40" spans="1:16" s="5" customFormat="1" ht="25.5" x14ac:dyDescent="0.2">
      <c r="A40" s="24" t="s">
        <v>53</v>
      </c>
      <c r="B40" s="25"/>
      <c r="C40" s="26" t="s">
        <v>113</v>
      </c>
      <c r="D40" s="27" t="s">
        <v>80</v>
      </c>
      <c r="E40" s="28">
        <v>1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9">
        <f t="shared" si="19"/>
        <v>0</v>
      </c>
      <c r="L40" s="29">
        <f t="shared" si="14"/>
        <v>0</v>
      </c>
      <c r="M40" s="29">
        <f t="shared" si="15"/>
        <v>0</v>
      </c>
      <c r="N40" s="29">
        <f t="shared" si="16"/>
        <v>0</v>
      </c>
      <c r="O40" s="30">
        <f t="shared" si="17"/>
        <v>0</v>
      </c>
      <c r="P40" s="31">
        <f t="shared" si="18"/>
        <v>0</v>
      </c>
    </row>
    <row r="41" spans="1:16" s="5" customFormat="1" ht="38.25" x14ac:dyDescent="0.2">
      <c r="A41" s="24" t="s">
        <v>54</v>
      </c>
      <c r="B41" s="25"/>
      <c r="C41" s="26" t="s">
        <v>83</v>
      </c>
      <c r="D41" s="27" t="s">
        <v>84</v>
      </c>
      <c r="E41" s="28">
        <v>6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9">
        <f t="shared" si="19"/>
        <v>0</v>
      </c>
      <c r="L41" s="29">
        <f t="shared" si="14"/>
        <v>0</v>
      </c>
      <c r="M41" s="29">
        <f t="shared" si="15"/>
        <v>0</v>
      </c>
      <c r="N41" s="29">
        <f t="shared" si="16"/>
        <v>0</v>
      </c>
      <c r="O41" s="30">
        <f t="shared" si="17"/>
        <v>0</v>
      </c>
      <c r="P41" s="31">
        <f t="shared" si="18"/>
        <v>0</v>
      </c>
    </row>
    <row r="42" spans="1:16" s="5" customFormat="1" ht="25.5" x14ac:dyDescent="0.2">
      <c r="A42" s="24" t="s">
        <v>55</v>
      </c>
      <c r="B42" s="25"/>
      <c r="C42" s="26" t="s">
        <v>85</v>
      </c>
      <c r="D42" s="27" t="s">
        <v>84</v>
      </c>
      <c r="E42" s="28">
        <v>5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9">
        <f t="shared" si="19"/>
        <v>0</v>
      </c>
      <c r="L42" s="29">
        <f t="shared" si="14"/>
        <v>0</v>
      </c>
      <c r="M42" s="29">
        <f t="shared" si="15"/>
        <v>0</v>
      </c>
      <c r="N42" s="29">
        <f t="shared" si="16"/>
        <v>0</v>
      </c>
      <c r="O42" s="30">
        <f t="shared" si="17"/>
        <v>0</v>
      </c>
      <c r="P42" s="31">
        <f t="shared" si="18"/>
        <v>0</v>
      </c>
    </row>
    <row r="43" spans="1:16" s="5" customFormat="1" x14ac:dyDescent="0.2">
      <c r="A43" s="24" t="s">
        <v>56</v>
      </c>
      <c r="B43" s="25"/>
      <c r="C43" s="26" t="s">
        <v>86</v>
      </c>
      <c r="D43" s="27" t="s">
        <v>84</v>
      </c>
      <c r="E43" s="28">
        <v>5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9">
        <f t="shared" si="19"/>
        <v>0</v>
      </c>
      <c r="L43" s="29">
        <f t="shared" si="14"/>
        <v>0</v>
      </c>
      <c r="M43" s="29">
        <f t="shared" si="15"/>
        <v>0</v>
      </c>
      <c r="N43" s="29">
        <f t="shared" si="16"/>
        <v>0</v>
      </c>
      <c r="O43" s="30">
        <f t="shared" si="17"/>
        <v>0</v>
      </c>
      <c r="P43" s="31">
        <f t="shared" si="18"/>
        <v>0</v>
      </c>
    </row>
    <row r="44" spans="1:16" s="5" customFormat="1" ht="38.25" x14ac:dyDescent="0.2">
      <c r="A44" s="24" t="s">
        <v>57</v>
      </c>
      <c r="B44" s="25"/>
      <c r="C44" s="26" t="s">
        <v>87</v>
      </c>
      <c r="D44" s="27" t="s">
        <v>88</v>
      </c>
      <c r="E44" s="28">
        <v>2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9">
        <f t="shared" si="19"/>
        <v>0</v>
      </c>
      <c r="L44" s="29">
        <f t="shared" si="14"/>
        <v>0</v>
      </c>
      <c r="M44" s="29">
        <f t="shared" si="15"/>
        <v>0</v>
      </c>
      <c r="N44" s="29">
        <f t="shared" si="16"/>
        <v>0</v>
      </c>
      <c r="O44" s="30">
        <f t="shared" si="17"/>
        <v>0</v>
      </c>
      <c r="P44" s="31">
        <f t="shared" si="18"/>
        <v>0</v>
      </c>
    </row>
    <row r="45" spans="1:16" s="5" customFormat="1" ht="25.5" x14ac:dyDescent="0.2">
      <c r="A45" s="24" t="s">
        <v>58</v>
      </c>
      <c r="B45" s="25"/>
      <c r="C45" s="26" t="s">
        <v>89</v>
      </c>
      <c r="D45" s="27" t="s">
        <v>15</v>
      </c>
      <c r="E45" s="28">
        <v>3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9">
        <f t="shared" si="19"/>
        <v>0</v>
      </c>
      <c r="L45" s="29">
        <f t="shared" si="14"/>
        <v>0</v>
      </c>
      <c r="M45" s="29">
        <f t="shared" si="15"/>
        <v>0</v>
      </c>
      <c r="N45" s="29">
        <f t="shared" si="16"/>
        <v>0</v>
      </c>
      <c r="O45" s="30">
        <f t="shared" si="17"/>
        <v>0</v>
      </c>
      <c r="P45" s="31">
        <f t="shared" si="18"/>
        <v>0</v>
      </c>
    </row>
    <row r="46" spans="1:16" s="5" customFormat="1" ht="25.5" x14ac:dyDescent="0.2">
      <c r="A46" s="24" t="s">
        <v>59</v>
      </c>
      <c r="B46" s="25"/>
      <c r="C46" s="26" t="s">
        <v>90</v>
      </c>
      <c r="D46" s="27" t="s">
        <v>15</v>
      </c>
      <c r="E46" s="28">
        <v>3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9">
        <f t="shared" si="19"/>
        <v>0</v>
      </c>
      <c r="L46" s="29">
        <f t="shared" si="14"/>
        <v>0</v>
      </c>
      <c r="M46" s="29">
        <f t="shared" si="15"/>
        <v>0</v>
      </c>
      <c r="N46" s="29">
        <f t="shared" si="16"/>
        <v>0</v>
      </c>
      <c r="O46" s="30">
        <f t="shared" si="17"/>
        <v>0</v>
      </c>
      <c r="P46" s="31">
        <f t="shared" si="18"/>
        <v>0</v>
      </c>
    </row>
    <row r="47" spans="1:16" s="5" customFormat="1" ht="25.5" x14ac:dyDescent="0.2">
      <c r="A47" s="24" t="s">
        <v>60</v>
      </c>
      <c r="B47" s="25"/>
      <c r="C47" s="26" t="s">
        <v>91</v>
      </c>
      <c r="D47" s="27" t="s">
        <v>15</v>
      </c>
      <c r="E47" s="28">
        <v>10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9">
        <f t="shared" si="19"/>
        <v>0</v>
      </c>
      <c r="L47" s="29">
        <f t="shared" si="14"/>
        <v>0</v>
      </c>
      <c r="M47" s="29">
        <f t="shared" si="15"/>
        <v>0</v>
      </c>
      <c r="N47" s="29">
        <f t="shared" si="16"/>
        <v>0</v>
      </c>
      <c r="O47" s="30">
        <f t="shared" si="17"/>
        <v>0</v>
      </c>
      <c r="P47" s="31">
        <f t="shared" si="18"/>
        <v>0</v>
      </c>
    </row>
    <row r="48" spans="1:16" s="5" customFormat="1" ht="25.5" x14ac:dyDescent="0.2">
      <c r="A48" s="24" t="s">
        <v>61</v>
      </c>
      <c r="B48" s="25"/>
      <c r="C48" s="26" t="s">
        <v>92</v>
      </c>
      <c r="D48" s="27" t="s">
        <v>63</v>
      </c>
      <c r="E48" s="28">
        <v>1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9">
        <f t="shared" si="19"/>
        <v>0</v>
      </c>
      <c r="L48" s="29">
        <f t="shared" si="14"/>
        <v>0</v>
      </c>
      <c r="M48" s="29">
        <f t="shared" si="15"/>
        <v>0</v>
      </c>
      <c r="N48" s="29">
        <f t="shared" si="16"/>
        <v>0</v>
      </c>
      <c r="O48" s="30">
        <f t="shared" si="17"/>
        <v>0</v>
      </c>
      <c r="P48" s="31">
        <f t="shared" si="18"/>
        <v>0</v>
      </c>
    </row>
    <row r="49" spans="1:17" s="5" customFormat="1" ht="25.5" x14ac:dyDescent="0.2">
      <c r="A49" s="24" t="s">
        <v>62</v>
      </c>
      <c r="B49" s="25"/>
      <c r="C49" s="26" t="s">
        <v>93</v>
      </c>
      <c r="D49" s="27" t="s">
        <v>80</v>
      </c>
      <c r="E49" s="28">
        <v>1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9">
        <f t="shared" si="19"/>
        <v>0</v>
      </c>
      <c r="L49" s="29">
        <f t="shared" si="14"/>
        <v>0</v>
      </c>
      <c r="M49" s="29">
        <f t="shared" si="15"/>
        <v>0</v>
      </c>
      <c r="N49" s="29">
        <f t="shared" si="16"/>
        <v>0</v>
      </c>
      <c r="O49" s="30">
        <f t="shared" si="17"/>
        <v>0</v>
      </c>
      <c r="P49" s="31">
        <f t="shared" si="18"/>
        <v>0</v>
      </c>
    </row>
    <row r="50" spans="1:17" s="5" customFormat="1" ht="25.5" x14ac:dyDescent="0.2">
      <c r="A50" s="24" t="s">
        <v>99</v>
      </c>
      <c r="B50" s="25"/>
      <c r="C50" s="26" t="s">
        <v>94</v>
      </c>
      <c r="D50" s="27" t="s">
        <v>80</v>
      </c>
      <c r="E50" s="28">
        <v>1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9">
        <f t="shared" si="19"/>
        <v>0</v>
      </c>
      <c r="L50" s="29">
        <f t="shared" si="14"/>
        <v>0</v>
      </c>
      <c r="M50" s="29">
        <f t="shared" si="15"/>
        <v>0</v>
      </c>
      <c r="N50" s="29">
        <f t="shared" si="16"/>
        <v>0</v>
      </c>
      <c r="O50" s="30">
        <f t="shared" si="17"/>
        <v>0</v>
      </c>
      <c r="P50" s="31">
        <f t="shared" si="18"/>
        <v>0</v>
      </c>
    </row>
    <row r="51" spans="1:17" s="5" customFormat="1" ht="26.25" thickBot="1" x14ac:dyDescent="0.25">
      <c r="A51" s="24" t="s">
        <v>100</v>
      </c>
      <c r="B51" s="25"/>
      <c r="C51" s="26" t="s">
        <v>64</v>
      </c>
      <c r="D51" s="27" t="s">
        <v>65</v>
      </c>
      <c r="E51" s="28">
        <v>1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9">
        <f t="shared" si="19"/>
        <v>0</v>
      </c>
      <c r="L51" s="29">
        <f t="shared" si="14"/>
        <v>0</v>
      </c>
      <c r="M51" s="29">
        <f t="shared" si="15"/>
        <v>0</v>
      </c>
      <c r="N51" s="29">
        <f t="shared" si="16"/>
        <v>0</v>
      </c>
      <c r="O51" s="30">
        <f t="shared" si="17"/>
        <v>0</v>
      </c>
      <c r="P51" s="31">
        <f t="shared" si="18"/>
        <v>0</v>
      </c>
    </row>
    <row r="52" spans="1:17" s="43" customFormat="1" ht="26.25" thickBot="1" x14ac:dyDescent="0.25">
      <c r="A52" s="15"/>
      <c r="B52" s="34"/>
      <c r="C52" s="35" t="s">
        <v>17</v>
      </c>
      <c r="D52" s="36"/>
      <c r="E52" s="37"/>
      <c r="F52" s="38"/>
      <c r="G52" s="39"/>
      <c r="H52" s="40"/>
      <c r="I52" s="39"/>
      <c r="J52" s="40"/>
      <c r="K52" s="39"/>
      <c r="L52" s="41">
        <f>SUM(L12:L51)</f>
        <v>0</v>
      </c>
      <c r="M52" s="41">
        <f>SUM(M12:M51)</f>
        <v>0</v>
      </c>
      <c r="N52" s="41">
        <f>SUM(N12:N51)</f>
        <v>0</v>
      </c>
      <c r="O52" s="41">
        <f>SUM(O12:O51)</f>
        <v>0</v>
      </c>
      <c r="P52" s="42">
        <f>SUM(P12:P51)</f>
        <v>0</v>
      </c>
    </row>
    <row r="53" spans="1:17" x14ac:dyDescent="0.2">
      <c r="A53" s="44"/>
      <c r="B53" s="45"/>
      <c r="C53" s="46" t="s">
        <v>26</v>
      </c>
      <c r="D53" s="47"/>
      <c r="E53" s="45"/>
      <c r="F53" s="45"/>
      <c r="G53" s="48"/>
      <c r="H53" s="49"/>
      <c r="I53" s="49"/>
      <c r="J53" s="49"/>
      <c r="K53" s="50"/>
      <c r="L53" s="49"/>
      <c r="M53" s="49"/>
      <c r="N53" s="49"/>
      <c r="O53" s="49"/>
      <c r="P53" s="51">
        <f>P52*0%</f>
        <v>0</v>
      </c>
      <c r="Q53" s="52"/>
    </row>
    <row r="54" spans="1:17" x14ac:dyDescent="0.2">
      <c r="A54" s="53"/>
      <c r="B54" s="54"/>
      <c r="C54" s="55" t="s">
        <v>27</v>
      </c>
      <c r="D54" s="56"/>
      <c r="E54" s="54"/>
      <c r="F54" s="54"/>
      <c r="G54" s="57"/>
      <c r="H54" s="58"/>
      <c r="I54" s="58"/>
      <c r="J54" s="58"/>
      <c r="K54" s="59"/>
      <c r="L54" s="58"/>
      <c r="M54" s="58"/>
      <c r="N54" s="58"/>
      <c r="O54" s="58"/>
      <c r="P54" s="60">
        <f>P52*0%</f>
        <v>0</v>
      </c>
      <c r="Q54" s="52"/>
    </row>
    <row r="55" spans="1:17" ht="13.5" thickBot="1" x14ac:dyDescent="0.25">
      <c r="A55" s="61"/>
      <c r="B55" s="62"/>
      <c r="C55" s="63" t="s">
        <v>28</v>
      </c>
      <c r="D55" s="64"/>
      <c r="E55" s="62"/>
      <c r="F55" s="62"/>
      <c r="G55" s="65"/>
      <c r="H55" s="66"/>
      <c r="I55" s="66"/>
      <c r="J55" s="66"/>
      <c r="K55" s="67"/>
      <c r="L55" s="66"/>
      <c r="M55" s="66"/>
      <c r="N55" s="66"/>
      <c r="O55" s="66"/>
      <c r="P55" s="68">
        <f>P52*0%</f>
        <v>0</v>
      </c>
      <c r="Q55" s="52"/>
    </row>
    <row r="56" spans="1:17" ht="13.5" thickBot="1" x14ac:dyDescent="0.25">
      <c r="A56" s="69"/>
      <c r="B56" s="16"/>
      <c r="C56" s="35" t="s">
        <v>8</v>
      </c>
      <c r="D56" s="70"/>
      <c r="E56" s="16"/>
      <c r="F56" s="71"/>
      <c r="G56" s="17"/>
      <c r="H56" s="18"/>
      <c r="I56" s="18"/>
      <c r="J56" s="18"/>
      <c r="K56" s="18"/>
      <c r="L56" s="18"/>
      <c r="M56" s="18"/>
      <c r="N56" s="18"/>
      <c r="O56" s="18"/>
      <c r="P56" s="72">
        <f>SUM(P52:P55)</f>
        <v>0</v>
      </c>
      <c r="Q56" s="52"/>
    </row>
    <row r="57" spans="1:17" x14ac:dyDescent="0.2">
      <c r="F57" s="76"/>
      <c r="P57" s="52"/>
      <c r="Q57" s="52"/>
    </row>
    <row r="58" spans="1:17" x14ac:dyDescent="0.2">
      <c r="C58" s="78"/>
      <c r="F58" s="76"/>
      <c r="P58" s="52"/>
      <c r="Q58" s="52"/>
    </row>
    <row r="59" spans="1:17" x14ac:dyDescent="0.2">
      <c r="F59" s="76"/>
      <c r="P59" s="52"/>
      <c r="Q59" s="52"/>
    </row>
  </sheetData>
  <mergeCells count="9">
    <mergeCell ref="C3:P3"/>
    <mergeCell ref="C2:P2"/>
    <mergeCell ref="L10:P10"/>
    <mergeCell ref="F10:K10"/>
    <mergeCell ref="A10:A11"/>
    <mergeCell ref="D10:D11"/>
    <mergeCell ref="E10:E11"/>
    <mergeCell ref="C10:C11"/>
    <mergeCell ref="B10:B11"/>
  </mergeCells>
  <phoneticPr fontId="2" type="noConversion"/>
  <pageMargins left="0.39370078740157483" right="0.35433070866141736" top="1.0236220472440944" bottom="0.39370078740157483" header="0.51181102362204722" footer="0.15748031496062992"/>
  <pageSetup paperSize="9" scale="85" orientation="landscape" horizontalDpi="4294967292" verticalDpi="360" r:id="rId1"/>
  <headerFooter alignWithMargins="0">
    <oddHeader>&amp;C&amp;12LOKĀLĀ TĀME Nr. 1-1
&amp;"Arial,Bold"&amp;UDEMONTĀŽAS DARBI.</oddHeader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tāme 1</vt:lpstr>
      <vt:lpstr>'tāme 1'!Print_Area</vt:lpstr>
      <vt:lpstr>'tāme 1'!Print_Titles</vt:lpstr>
    </vt:vector>
  </TitlesOfParts>
  <Company>Universe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XY</cp:lastModifiedBy>
  <cp:lastPrinted>2019-01-24T08:47:08Z</cp:lastPrinted>
  <dcterms:created xsi:type="dcterms:W3CDTF">1999-12-06T13:05:42Z</dcterms:created>
  <dcterms:modified xsi:type="dcterms:W3CDTF">2019-10-02T12:42:13Z</dcterms:modified>
</cp:coreProperties>
</file>