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 defaultThemeVersion="124226"/>
  <xr:revisionPtr revIDLastSave="0" documentId="8_{A8981855-3E59-4C16-B6AC-599B85FBA4FF}" xr6:coauthVersionLast="45" xr6:coauthVersionMax="45" xr10:uidLastSave="{00000000-0000-0000-0000-000000000000}"/>
  <bookViews>
    <workbookView xWindow="-110" yWindow="-110" windowWidth="19420" windowHeight="10420" tabRatio="829" activeTab="3" xr2:uid="{00000000-000D-0000-FFFF-FFFF00000000}"/>
  </bookViews>
  <sheets>
    <sheet name="Koptāme" sheetId="1" r:id="rId1"/>
    <sheet name="Kopsavilkums" sheetId="2" r:id="rId2"/>
    <sheet name="Lok1." sheetId="4" r:id="rId3"/>
    <sheet name="Lok2." sheetId="37" r:id="rId4"/>
  </sheets>
  <definedNames>
    <definedName name="_xlnm.Print_Area" localSheetId="1">Kopsavilkums!$A$1:$I$29</definedName>
    <definedName name="_xlnm.Print_Area" localSheetId="0">Koptāme!$A$1:$C$43</definedName>
    <definedName name="_xlnm.Print_Area" localSheetId="2">'Lok1.'!$A$1:$P$49</definedName>
    <definedName name="_xlnm.Print_Area" localSheetId="3">'Lok2.'!$A$1:$P$179</definedName>
    <definedName name="_xlnm.Print_Titles" localSheetId="2">'Lok1.'!$12:$13</definedName>
    <definedName name="_xlnm.Print_Titles" localSheetId="3">'Lok2.'!$12:$13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25" i="37" l="1"/>
  <c r="P25" i="37" s="1"/>
  <c r="N24" i="37"/>
  <c r="P24" i="37" s="1"/>
  <c r="N23" i="37"/>
  <c r="P23" i="37" s="1"/>
  <c r="N39" i="37"/>
  <c r="P39" i="37" s="1"/>
  <c r="N38" i="37"/>
  <c r="P38" i="37" s="1"/>
  <c r="N37" i="37"/>
  <c r="P37" i="37" s="1"/>
  <c r="N53" i="37"/>
  <c r="P53" i="37" s="1"/>
  <c r="N52" i="37"/>
  <c r="P52" i="37" s="1"/>
  <c r="N51" i="37"/>
  <c r="P51" i="37" s="1"/>
  <c r="N67" i="37"/>
  <c r="P67" i="37" s="1"/>
  <c r="N66" i="37"/>
  <c r="P66" i="37" s="1"/>
  <c r="N65" i="37"/>
  <c r="P65" i="37" s="1"/>
  <c r="N81" i="37"/>
  <c r="P81" i="37" s="1"/>
  <c r="N80" i="37"/>
  <c r="P80" i="37" s="1"/>
  <c r="N79" i="37"/>
  <c r="P79" i="37" s="1"/>
  <c r="N95" i="37"/>
  <c r="P95" i="37" s="1"/>
  <c r="N94" i="37"/>
  <c r="P94" i="37" s="1"/>
  <c r="N93" i="37"/>
  <c r="P93" i="37" s="1"/>
  <c r="N109" i="37"/>
  <c r="P109" i="37" s="1"/>
  <c r="N108" i="37"/>
  <c r="P108" i="37" s="1"/>
  <c r="N107" i="37"/>
  <c r="P107" i="37" s="1"/>
  <c r="N123" i="37"/>
  <c r="P123" i="37" s="1"/>
  <c r="N122" i="37"/>
  <c r="P122" i="37" s="1"/>
  <c r="N121" i="37"/>
  <c r="P121" i="37" s="1"/>
  <c r="N137" i="37"/>
  <c r="P137" i="37" s="1"/>
  <c r="N136" i="37"/>
  <c r="P136" i="37" s="1"/>
  <c r="N135" i="37"/>
  <c r="P135" i="37" s="1"/>
  <c r="N151" i="37"/>
  <c r="P151" i="37" s="1"/>
  <c r="N152" i="37"/>
  <c r="P152" i="37" s="1"/>
  <c r="O169" i="37"/>
  <c r="N169" i="37"/>
  <c r="L169" i="37"/>
  <c r="H169" i="37"/>
  <c r="K169" i="37" s="1"/>
  <c r="N40" i="4"/>
  <c r="M169" i="37" l="1"/>
  <c r="L35" i="4"/>
  <c r="N35" i="4"/>
  <c r="O35" i="4"/>
  <c r="L36" i="4"/>
  <c r="N36" i="4"/>
  <c r="O36" i="4"/>
  <c r="L15" i="4"/>
  <c r="N15" i="4"/>
  <c r="O15" i="4"/>
  <c r="L16" i="4"/>
  <c r="N16" i="4"/>
  <c r="O16" i="4"/>
  <c r="O166" i="37"/>
  <c r="N166" i="37"/>
  <c r="L166" i="37"/>
  <c r="K166" i="37"/>
  <c r="O165" i="37"/>
  <c r="N165" i="37"/>
  <c r="L165" i="37"/>
  <c r="K165" i="37"/>
  <c r="O164" i="37"/>
  <c r="N164" i="37"/>
  <c r="L164" i="37"/>
  <c r="K164" i="37"/>
  <c r="M164" i="37"/>
  <c r="O163" i="37"/>
  <c r="N163" i="37"/>
  <c r="L163" i="37"/>
  <c r="M163" i="37"/>
  <c r="O167" i="37"/>
  <c r="L167" i="37"/>
  <c r="N167" i="37"/>
  <c r="H167" i="37"/>
  <c r="O162" i="37"/>
  <c r="L162" i="37"/>
  <c r="N162" i="37"/>
  <c r="H162" i="37"/>
  <c r="N145" i="37"/>
  <c r="P145" i="37" s="1"/>
  <c r="K145" i="37"/>
  <c r="N144" i="37"/>
  <c r="P144" i="37" s="1"/>
  <c r="K144" i="37"/>
  <c r="N131" i="37"/>
  <c r="P131" i="37" s="1"/>
  <c r="K131" i="37"/>
  <c r="N130" i="37"/>
  <c r="P130" i="37" s="1"/>
  <c r="K130" i="37"/>
  <c r="N117" i="37"/>
  <c r="P117" i="37" s="1"/>
  <c r="K117" i="37"/>
  <c r="N116" i="37"/>
  <c r="P116" i="37" s="1"/>
  <c r="K116" i="37"/>
  <c r="N103" i="37"/>
  <c r="P103" i="37" s="1"/>
  <c r="K103" i="37"/>
  <c r="N102" i="37"/>
  <c r="P102" i="37" s="1"/>
  <c r="K102" i="37"/>
  <c r="N89" i="37"/>
  <c r="P89" i="37" s="1"/>
  <c r="K89" i="37"/>
  <c r="N88" i="37"/>
  <c r="P88" i="37" s="1"/>
  <c r="K88" i="37"/>
  <c r="N75" i="37"/>
  <c r="P75" i="37" s="1"/>
  <c r="K75" i="37"/>
  <c r="N74" i="37"/>
  <c r="P74" i="37" s="1"/>
  <c r="K74" i="37"/>
  <c r="N61" i="37"/>
  <c r="P61" i="37" s="1"/>
  <c r="K61" i="37"/>
  <c r="N60" i="37"/>
  <c r="P60" i="37" s="1"/>
  <c r="K60" i="37"/>
  <c r="N47" i="37"/>
  <c r="P47" i="37" s="1"/>
  <c r="K47" i="37"/>
  <c r="N46" i="37"/>
  <c r="P46" i="37" s="1"/>
  <c r="K46" i="37"/>
  <c r="N33" i="37"/>
  <c r="P33" i="37" s="1"/>
  <c r="K33" i="37"/>
  <c r="N32" i="37"/>
  <c r="P32" i="37" s="1"/>
  <c r="K32" i="37"/>
  <c r="N19" i="37"/>
  <c r="P19" i="37" s="1"/>
  <c r="K19" i="37"/>
  <c r="N18" i="37"/>
  <c r="P18" i="37" s="1"/>
  <c r="K18" i="37"/>
  <c r="H36" i="4"/>
  <c r="K36" i="4" s="1"/>
  <c r="H35" i="4"/>
  <c r="K35" i="4" s="1"/>
  <c r="O23" i="4"/>
  <c r="O19" i="4"/>
  <c r="N27" i="4"/>
  <c r="L27" i="4"/>
  <c r="H27" i="4"/>
  <c r="K27" i="4" s="1"/>
  <c r="M36" i="4" l="1"/>
  <c r="P36" i="4" s="1"/>
  <c r="M35" i="4"/>
  <c r="P35" i="4" s="1"/>
  <c r="P169" i="37"/>
  <c r="P163" i="37"/>
  <c r="P164" i="37"/>
  <c r="M166" i="37"/>
  <c r="P166" i="37" s="1"/>
  <c r="K162" i="37"/>
  <c r="K167" i="37"/>
  <c r="K163" i="37"/>
  <c r="M165" i="37"/>
  <c r="P165" i="37" s="1"/>
  <c r="M162" i="37"/>
  <c r="P162" i="37" s="1"/>
  <c r="M167" i="37"/>
  <c r="P167" i="37" s="1"/>
  <c r="M27" i="4"/>
  <c r="P27" i="4" s="1"/>
  <c r="O21" i="4"/>
  <c r="N21" i="4"/>
  <c r="L21" i="4"/>
  <c r="K21" i="4"/>
  <c r="O20" i="4"/>
  <c r="N20" i="4"/>
  <c r="L20" i="4"/>
  <c r="K20" i="4"/>
  <c r="N19" i="4"/>
  <c r="L19" i="4"/>
  <c r="M19" i="4"/>
  <c r="O18" i="4"/>
  <c r="N18" i="4"/>
  <c r="L18" i="4"/>
  <c r="K18" i="4"/>
  <c r="O26" i="4"/>
  <c r="L26" i="4"/>
  <c r="H26" i="4"/>
  <c r="M26" i="4" s="1"/>
  <c r="O25" i="4"/>
  <c r="N25" i="4"/>
  <c r="L25" i="4"/>
  <c r="H25" i="4"/>
  <c r="M25" i="4" s="1"/>
  <c r="O24" i="4"/>
  <c r="N24" i="4"/>
  <c r="L24" i="4"/>
  <c r="H24" i="4"/>
  <c r="K24" i="4" s="1"/>
  <c r="N23" i="4"/>
  <c r="L23" i="4"/>
  <c r="H23" i="4"/>
  <c r="M23" i="4" s="1"/>
  <c r="O22" i="4"/>
  <c r="N22" i="4"/>
  <c r="L22" i="4"/>
  <c r="H22" i="4"/>
  <c r="K22" i="4" s="1"/>
  <c r="P19" i="4" l="1"/>
  <c r="P25" i="4"/>
  <c r="P26" i="4"/>
  <c r="P23" i="4"/>
  <c r="M18" i="4"/>
  <c r="P18" i="4" s="1"/>
  <c r="M21" i="4"/>
  <c r="P21" i="4" s="1"/>
  <c r="K19" i="4"/>
  <c r="M20" i="4"/>
  <c r="P20" i="4" s="1"/>
  <c r="K23" i="4"/>
  <c r="M24" i="4"/>
  <c r="P24" i="4" s="1"/>
  <c r="K26" i="4"/>
  <c r="K25" i="4"/>
  <c r="M22" i="4"/>
  <c r="P22" i="4" s="1"/>
  <c r="H15" i="4"/>
  <c r="H16" i="4"/>
  <c r="K16" i="4" l="1"/>
  <c r="M16" i="4"/>
  <c r="P16" i="4" s="1"/>
  <c r="K15" i="4"/>
  <c r="M15" i="4"/>
  <c r="P15" i="4" s="1"/>
  <c r="O157" i="37"/>
  <c r="L157" i="37"/>
  <c r="H157" i="37"/>
  <c r="M157" i="37" s="1"/>
  <c r="P157" i="37" s="1"/>
  <c r="E160" i="37"/>
  <c r="E159" i="37"/>
  <c r="E158" i="37"/>
  <c r="N158" i="37" s="1"/>
  <c r="P158" i="37" s="1"/>
  <c r="N155" i="37"/>
  <c r="P155" i="37" s="1"/>
  <c r="N154" i="37"/>
  <c r="P154" i="37" s="1"/>
  <c r="O141" i="37"/>
  <c r="L141" i="37"/>
  <c r="H141" i="37"/>
  <c r="M141" i="37" s="1"/>
  <c r="N156" i="37"/>
  <c r="P156" i="37" s="1"/>
  <c r="N153" i="37"/>
  <c r="P153" i="37" s="1"/>
  <c r="N150" i="37"/>
  <c r="N149" i="37"/>
  <c r="P149" i="37" s="1"/>
  <c r="N148" i="37"/>
  <c r="P148" i="37" s="1"/>
  <c r="N147" i="37"/>
  <c r="P147" i="37" s="1"/>
  <c r="N146" i="37"/>
  <c r="P146" i="37" s="1"/>
  <c r="N143" i="37"/>
  <c r="P143" i="37" s="1"/>
  <c r="N142" i="37"/>
  <c r="P142" i="37" s="1"/>
  <c r="N140" i="37"/>
  <c r="P140" i="37" s="1"/>
  <c r="N139" i="37"/>
  <c r="P139" i="37" s="1"/>
  <c r="N138" i="37"/>
  <c r="P138" i="37" s="1"/>
  <c r="N134" i="37"/>
  <c r="P134" i="37" s="1"/>
  <c r="K134" i="37"/>
  <c r="N133" i="37"/>
  <c r="P133" i="37" s="1"/>
  <c r="K133" i="37"/>
  <c r="N132" i="37"/>
  <c r="P132" i="37" s="1"/>
  <c r="K132" i="37"/>
  <c r="N129" i="37"/>
  <c r="P129" i="37" s="1"/>
  <c r="K129" i="37"/>
  <c r="N128" i="37"/>
  <c r="P128" i="37" s="1"/>
  <c r="K128" i="37"/>
  <c r="O127" i="37"/>
  <c r="L127" i="37"/>
  <c r="H127" i="37"/>
  <c r="M127" i="37" s="1"/>
  <c r="N126" i="37"/>
  <c r="P126" i="37" s="1"/>
  <c r="N125" i="37"/>
  <c r="P125" i="37" s="1"/>
  <c r="N124" i="37"/>
  <c r="P124" i="37" s="1"/>
  <c r="N120" i="37"/>
  <c r="P120" i="37" s="1"/>
  <c r="K120" i="37"/>
  <c r="N119" i="37"/>
  <c r="P119" i="37" s="1"/>
  <c r="K119" i="37"/>
  <c r="N118" i="37"/>
  <c r="P118" i="37" s="1"/>
  <c r="K118" i="37"/>
  <c r="N115" i="37"/>
  <c r="P115" i="37" s="1"/>
  <c r="K115" i="37"/>
  <c r="N114" i="37"/>
  <c r="P114" i="37" s="1"/>
  <c r="K114" i="37"/>
  <c r="O113" i="37"/>
  <c r="L113" i="37"/>
  <c r="H113" i="37"/>
  <c r="M113" i="37" s="1"/>
  <c r="N112" i="37"/>
  <c r="P112" i="37" s="1"/>
  <c r="N111" i="37"/>
  <c r="P111" i="37" s="1"/>
  <c r="N110" i="37"/>
  <c r="P110" i="37" s="1"/>
  <c r="N106" i="37"/>
  <c r="P106" i="37" s="1"/>
  <c r="K106" i="37"/>
  <c r="N105" i="37"/>
  <c r="P105" i="37" s="1"/>
  <c r="K105" i="37"/>
  <c r="N104" i="37"/>
  <c r="P104" i="37" s="1"/>
  <c r="K104" i="37"/>
  <c r="N101" i="37"/>
  <c r="P101" i="37" s="1"/>
  <c r="K101" i="37"/>
  <c r="N100" i="37"/>
  <c r="P100" i="37" s="1"/>
  <c r="K100" i="37"/>
  <c r="O99" i="37"/>
  <c r="L99" i="37"/>
  <c r="H99" i="37"/>
  <c r="M99" i="37" s="1"/>
  <c r="N98" i="37"/>
  <c r="P98" i="37" s="1"/>
  <c r="N97" i="37"/>
  <c r="P97" i="37" s="1"/>
  <c r="N96" i="37"/>
  <c r="P96" i="37" s="1"/>
  <c r="N92" i="37"/>
  <c r="P92" i="37" s="1"/>
  <c r="K92" i="37"/>
  <c r="N91" i="37"/>
  <c r="P91" i="37" s="1"/>
  <c r="K91" i="37"/>
  <c r="N90" i="37"/>
  <c r="P90" i="37" s="1"/>
  <c r="K90" i="37"/>
  <c r="N87" i="37"/>
  <c r="P87" i="37" s="1"/>
  <c r="K87" i="37"/>
  <c r="N86" i="37"/>
  <c r="P86" i="37" s="1"/>
  <c r="K86" i="37"/>
  <c r="O85" i="37"/>
  <c r="L85" i="37"/>
  <c r="H85" i="37"/>
  <c r="M85" i="37" s="1"/>
  <c r="N84" i="37"/>
  <c r="P84" i="37" s="1"/>
  <c r="N83" i="37"/>
  <c r="P83" i="37" s="1"/>
  <c r="N82" i="37"/>
  <c r="P82" i="37" s="1"/>
  <c r="K70" i="37"/>
  <c r="N69" i="37"/>
  <c r="P69" i="37" s="1"/>
  <c r="K68" i="37"/>
  <c r="N56" i="37"/>
  <c r="P56" i="37" s="1"/>
  <c r="K55" i="37"/>
  <c r="N54" i="37"/>
  <c r="P54" i="37" s="1"/>
  <c r="K42" i="37"/>
  <c r="K41" i="37"/>
  <c r="K40" i="37"/>
  <c r="K84" i="37"/>
  <c r="N78" i="37"/>
  <c r="P78" i="37" s="1"/>
  <c r="K78" i="37"/>
  <c r="N77" i="37"/>
  <c r="P77" i="37" s="1"/>
  <c r="K77" i="37"/>
  <c r="N76" i="37"/>
  <c r="P76" i="37" s="1"/>
  <c r="K76" i="37"/>
  <c r="N73" i="37"/>
  <c r="P73" i="37" s="1"/>
  <c r="K73" i="37"/>
  <c r="N72" i="37"/>
  <c r="P72" i="37" s="1"/>
  <c r="K72" i="37"/>
  <c r="O71" i="37"/>
  <c r="L71" i="37"/>
  <c r="H71" i="37"/>
  <c r="M71" i="37" s="1"/>
  <c r="K69" i="37"/>
  <c r="N64" i="37"/>
  <c r="P64" i="37" s="1"/>
  <c r="K64" i="37"/>
  <c r="N63" i="37"/>
  <c r="P63" i="37" s="1"/>
  <c r="K63" i="37"/>
  <c r="N62" i="37"/>
  <c r="P62" i="37" s="1"/>
  <c r="K62" i="37"/>
  <c r="N59" i="37"/>
  <c r="P59" i="37" s="1"/>
  <c r="K59" i="37"/>
  <c r="N58" i="37"/>
  <c r="P58" i="37" s="1"/>
  <c r="K58" i="37"/>
  <c r="O57" i="37"/>
  <c r="L57" i="37"/>
  <c r="H57" i="37"/>
  <c r="M57" i="37" s="1"/>
  <c r="N55" i="37"/>
  <c r="P55" i="37" s="1"/>
  <c r="N50" i="37"/>
  <c r="P50" i="37" s="1"/>
  <c r="K50" i="37"/>
  <c r="N49" i="37"/>
  <c r="P49" i="37" s="1"/>
  <c r="K49" i="37"/>
  <c r="N48" i="37"/>
  <c r="P48" i="37" s="1"/>
  <c r="K48" i="37"/>
  <c r="N45" i="37"/>
  <c r="P45" i="37" s="1"/>
  <c r="K45" i="37"/>
  <c r="N44" i="37"/>
  <c r="P44" i="37" s="1"/>
  <c r="K44" i="37"/>
  <c r="O43" i="37"/>
  <c r="L43" i="37"/>
  <c r="H43" i="37"/>
  <c r="M43" i="37" s="1"/>
  <c r="N42" i="37"/>
  <c r="P42" i="37" s="1"/>
  <c r="N40" i="37"/>
  <c r="P40" i="37" s="1"/>
  <c r="N36" i="37"/>
  <c r="P36" i="37" s="1"/>
  <c r="K36" i="37"/>
  <c r="N35" i="37"/>
  <c r="P35" i="37" s="1"/>
  <c r="K35" i="37"/>
  <c r="N34" i="37"/>
  <c r="P34" i="37" s="1"/>
  <c r="K34" i="37"/>
  <c r="N31" i="37"/>
  <c r="P31" i="37" s="1"/>
  <c r="K31" i="37"/>
  <c r="N30" i="37"/>
  <c r="P30" i="37" s="1"/>
  <c r="K30" i="37"/>
  <c r="O29" i="37"/>
  <c r="L29" i="37"/>
  <c r="H29" i="37"/>
  <c r="M29" i="37" s="1"/>
  <c r="N28" i="37"/>
  <c r="P28" i="37" s="1"/>
  <c r="K27" i="37"/>
  <c r="K26" i="37"/>
  <c r="N16" i="37"/>
  <c r="P16" i="37" s="1"/>
  <c r="N17" i="37"/>
  <c r="P17" i="37" s="1"/>
  <c r="N20" i="37"/>
  <c r="P20" i="37" s="1"/>
  <c r="N21" i="37"/>
  <c r="P21" i="37" s="1"/>
  <c r="N22" i="37"/>
  <c r="P22" i="37" s="1"/>
  <c r="K17" i="37"/>
  <c r="K16" i="37"/>
  <c r="K22" i="37"/>
  <c r="K21" i="37"/>
  <c r="K20" i="37"/>
  <c r="N33" i="4"/>
  <c r="O34" i="4"/>
  <c r="O33" i="4"/>
  <c r="L34" i="4"/>
  <c r="L33" i="4"/>
  <c r="O30" i="4"/>
  <c r="L30" i="4"/>
  <c r="O28" i="4"/>
  <c r="N28" i="4"/>
  <c r="L28" i="4"/>
  <c r="O17" i="4"/>
  <c r="N17" i="4"/>
  <c r="L17" i="4"/>
  <c r="K82" i="37" l="1"/>
  <c r="K83" i="37"/>
  <c r="P150" i="37"/>
  <c r="K54" i="37"/>
  <c r="P85" i="37"/>
  <c r="P99" i="37"/>
  <c r="P113" i="37"/>
  <c r="K28" i="37"/>
  <c r="N27" i="37"/>
  <c r="P27" i="37" s="1"/>
  <c r="P43" i="37"/>
  <c r="P57" i="37"/>
  <c r="N26" i="37"/>
  <c r="P26" i="37" s="1"/>
  <c r="P29" i="37"/>
  <c r="P141" i="37"/>
  <c r="N41" i="37"/>
  <c r="P41" i="37" s="1"/>
  <c r="P71" i="37"/>
  <c r="P127" i="37"/>
  <c r="N160" i="37"/>
  <c r="P160" i="37" s="1"/>
  <c r="N159" i="37"/>
  <c r="P159" i="37" s="1"/>
  <c r="K157" i="37"/>
  <c r="K141" i="37"/>
  <c r="N70" i="37"/>
  <c r="P70" i="37" s="1"/>
  <c r="K56" i="37"/>
  <c r="N68" i="37"/>
  <c r="P68" i="37" s="1"/>
  <c r="K96" i="37"/>
  <c r="K97" i="37"/>
  <c r="K98" i="37"/>
  <c r="K110" i="37"/>
  <c r="K111" i="37"/>
  <c r="K112" i="37"/>
  <c r="K124" i="37"/>
  <c r="K125" i="37"/>
  <c r="K126" i="37"/>
  <c r="K138" i="37"/>
  <c r="K139" i="37"/>
  <c r="K140" i="37"/>
  <c r="K127" i="37"/>
  <c r="K113" i="37"/>
  <c r="K99" i="37"/>
  <c r="K85" i="37"/>
  <c r="K71" i="37"/>
  <c r="K57" i="37"/>
  <c r="K43" i="37"/>
  <c r="K29" i="37"/>
  <c r="H17" i="4"/>
  <c r="H28" i="4"/>
  <c r="H29" i="4"/>
  <c r="H30" i="4"/>
  <c r="H31" i="4"/>
  <c r="K31" i="4" s="1"/>
  <c r="H32" i="4"/>
  <c r="K32" i="4" s="1"/>
  <c r="H33" i="4"/>
  <c r="H34" i="4"/>
  <c r="N34" i="4"/>
  <c r="K30" i="4" l="1"/>
  <c r="M30" i="4"/>
  <c r="P30" i="4" s="1"/>
  <c r="K33" i="4"/>
  <c r="M33" i="4"/>
  <c r="P33" i="4" s="1"/>
  <c r="M34" i="4"/>
  <c r="P34" i="4" s="1"/>
  <c r="K34" i="4"/>
  <c r="M17" i="4"/>
  <c r="P17" i="4" s="1"/>
  <c r="K17" i="4"/>
  <c r="M28" i="4"/>
  <c r="P28" i="4" s="1"/>
  <c r="K28" i="4"/>
  <c r="O40" i="4" l="1"/>
  <c r="H40" i="4"/>
  <c r="M40" i="4" s="1"/>
  <c r="L40" i="4"/>
  <c r="O39" i="4"/>
  <c r="H39" i="4"/>
  <c r="M39" i="4" s="1"/>
  <c r="L39" i="4"/>
  <c r="O38" i="4"/>
  <c r="L38" i="4"/>
  <c r="H38" i="4"/>
  <c r="M38" i="4" s="1"/>
  <c r="O32" i="4"/>
  <c r="L32" i="4"/>
  <c r="M32" i="4"/>
  <c r="O31" i="4"/>
  <c r="L31" i="4"/>
  <c r="M31" i="4"/>
  <c r="N29" i="4"/>
  <c r="O29" i="4"/>
  <c r="L29" i="4"/>
  <c r="M29" i="4"/>
  <c r="O41" i="4" l="1"/>
  <c r="P38" i="4"/>
  <c r="N41" i="4"/>
  <c r="L41" i="4"/>
  <c r="M41" i="4"/>
  <c r="P39" i="4"/>
  <c r="P40" i="4"/>
  <c r="K39" i="4"/>
  <c r="K40" i="4"/>
  <c r="K38" i="4"/>
  <c r="P31" i="4"/>
  <c r="P32" i="4"/>
  <c r="P29" i="4"/>
  <c r="K29" i="4"/>
  <c r="P41" i="4" l="1"/>
  <c r="O161" i="37"/>
  <c r="N161" i="37"/>
  <c r="N171" i="37" s="1"/>
  <c r="L161" i="37"/>
  <c r="H161" i="37"/>
  <c r="M161" i="37" s="1"/>
  <c r="O15" i="37"/>
  <c r="O171" i="37" s="1"/>
  <c r="L15" i="37"/>
  <c r="L171" i="37" s="1"/>
  <c r="H15" i="37"/>
  <c r="M15" i="37" s="1"/>
  <c r="M171" i="37" s="1"/>
  <c r="K161" i="37" l="1"/>
  <c r="H15" i="2"/>
  <c r="P161" i="37"/>
  <c r="G15" i="2"/>
  <c r="P15" i="37"/>
  <c r="K15" i="37"/>
  <c r="P171" i="37" l="1"/>
  <c r="F15" i="2"/>
  <c r="E15" i="2" s="1"/>
  <c r="C177" i="37"/>
  <c r="P10" i="37"/>
  <c r="C179" i="37" s="1"/>
  <c r="I15" i="2" l="1"/>
  <c r="L9" i="37" l="1"/>
  <c r="H14" i="2" l="1"/>
  <c r="G14" i="2"/>
  <c r="C23" i="2"/>
  <c r="C6" i="2"/>
  <c r="C5" i="2"/>
  <c r="C4" i="2"/>
  <c r="B24" i="1"/>
  <c r="C28" i="2"/>
  <c r="C47" i="4"/>
  <c r="P10" i="4"/>
  <c r="C49" i="4" s="1"/>
  <c r="C4" i="37" l="1"/>
  <c r="C6" i="37"/>
  <c r="C5" i="37"/>
  <c r="C44" i="4"/>
  <c r="C174" i="37"/>
  <c r="C6" i="4"/>
  <c r="C5" i="4"/>
  <c r="L9" i="4"/>
  <c r="I14" i="2"/>
  <c r="C4" i="4"/>
  <c r="F14" i="2" l="1"/>
  <c r="E14" i="2" s="1"/>
  <c r="I17" i="2"/>
  <c r="E9" i="2" s="1"/>
  <c r="G17" i="2"/>
  <c r="H17" i="2" l="1"/>
  <c r="F17" i="2"/>
  <c r="E17" i="2"/>
  <c r="E18" i="2" s="1"/>
  <c r="E19" i="2" s="1"/>
  <c r="E20" i="2" l="1"/>
  <c r="E21" i="2" s="1"/>
  <c r="E8" i="2" s="1"/>
  <c r="C24" i="1" l="1"/>
  <c r="C26" i="1" s="1"/>
  <c r="C27" i="1" s="1"/>
  <c r="C28" i="1" s="1"/>
</calcChain>
</file>

<file path=xl/sharedStrings.xml><?xml version="1.0" encoding="utf-8"?>
<sst xmlns="http://schemas.openxmlformats.org/spreadsheetml/2006/main" count="558" uniqueCount="175">
  <si>
    <t>(būvdarbu veids vai konstruktīvā elementa nosaukums)</t>
  </si>
  <si>
    <t xml:space="preserve">Objekta nosaukums: </t>
  </si>
  <si>
    <t xml:space="preserve">Būves nosaukums: </t>
  </si>
  <si>
    <t xml:space="preserve">Objekta adrese:   </t>
  </si>
  <si>
    <t>Tāmes izmaksas, EUR</t>
  </si>
  <si>
    <t>Kopā</t>
  </si>
  <si>
    <t>(paraksts un tā atšifrējums, datums)</t>
  </si>
  <si>
    <t>APSTIPRINU</t>
  </si>
  <si>
    <t>(pasūtītāja paraksts un tā atšifrējums)</t>
  </si>
  <si>
    <t>z.v.</t>
  </si>
  <si>
    <t>______.gada ___.___________</t>
  </si>
  <si>
    <t>Būvniecības koptāme</t>
  </si>
  <si>
    <t>Nr.p.k.</t>
  </si>
  <si>
    <t>Objekta nosaukums</t>
  </si>
  <si>
    <t xml:space="preserve">Objekta izmaksas EUR </t>
  </si>
  <si>
    <t>PVN 21%</t>
  </si>
  <si>
    <t>(būvdarba veids vai konstruktīvā elementa nosaukums)</t>
  </si>
  <si>
    <t>Par kopējo summu, EUR:</t>
  </si>
  <si>
    <t>Kopējā darbietilpība, c/h:</t>
  </si>
  <si>
    <t>Nr. p.k.</t>
  </si>
  <si>
    <t>Kods, tāmes Nr.</t>
  </si>
  <si>
    <t>Darba veids vai konstruktīva elementa nosaukums</t>
  </si>
  <si>
    <t>Tai skaitā:</t>
  </si>
  <si>
    <t>Darbietilpība (c/h)</t>
  </si>
  <si>
    <t>darba alga, EUR</t>
  </si>
  <si>
    <t>mehānismi, EUR</t>
  </si>
  <si>
    <t>t.sk. darba aizsardzība</t>
  </si>
  <si>
    <t>Pelņa</t>
  </si>
  <si>
    <t xml:space="preserve">Kopsavilkuma aprēķins pa būvdarbu vai konstruktīvo elementu veidiem </t>
  </si>
  <si>
    <t>Nr. p. k.</t>
  </si>
  <si>
    <t>Mērvienība</t>
  </si>
  <si>
    <t>Daudzums</t>
  </si>
  <si>
    <t>Vienības izmaksas</t>
  </si>
  <si>
    <t>Kopā uz visu apjomu</t>
  </si>
  <si>
    <t>gb</t>
  </si>
  <si>
    <t>Vispārceltnieciskie darbi</t>
  </si>
  <si>
    <t>(Būves nosaukums)</t>
  </si>
  <si>
    <t xml:space="preserve">(Objekta nosaukums un adrese) </t>
  </si>
  <si>
    <t xml:space="preserve">Pavisam kopā bez PVN </t>
  </si>
  <si>
    <t>m</t>
  </si>
  <si>
    <t>kpl</t>
  </si>
  <si>
    <t>Kods</t>
  </si>
  <si>
    <t>1.1.</t>
  </si>
  <si>
    <t>Tiešās izmaksas kopā, t. sk. darba devēja sociālais nodoklis (24,09%)</t>
  </si>
  <si>
    <t>2.1.</t>
  </si>
  <si>
    <t>2.2.</t>
  </si>
  <si>
    <r>
      <t>m</t>
    </r>
    <r>
      <rPr>
        <sz val="11"/>
        <color theme="1"/>
        <rFont val="Times New Roman"/>
        <family val="1"/>
        <charset val="204"/>
      </rPr>
      <t>²</t>
    </r>
  </si>
  <si>
    <t>Būvdarbu nosaukums</t>
  </si>
  <si>
    <t>Objekta adrese:</t>
  </si>
  <si>
    <t>Būves nosaukums:</t>
  </si>
  <si>
    <t>Objekta nosaukums:</t>
  </si>
  <si>
    <t>Tāmes izmaksas</t>
  </si>
  <si>
    <t>euro</t>
  </si>
  <si>
    <t>Pasūtījuma Nr.:</t>
  </si>
  <si>
    <t>Laika norma (c/h)</t>
  </si>
  <si>
    <t>Darba samaksas likme (EUR/h)</t>
  </si>
  <si>
    <t>Darba alga</t>
  </si>
  <si>
    <t>Būvizstrā-dājumi</t>
  </si>
  <si>
    <t xml:space="preserve">Mehānismi </t>
  </si>
  <si>
    <t xml:space="preserve">Kopā          </t>
  </si>
  <si>
    <t xml:space="preserve">Summa              </t>
  </si>
  <si>
    <t>Darbietilpība (C/h)</t>
  </si>
  <si>
    <t>02-00000</t>
  </si>
  <si>
    <t>Būviztrā-dājumi, EUR</t>
  </si>
  <si>
    <t>Objekta izmaksas EUR ar PVN 21%</t>
  </si>
  <si>
    <t>1.</t>
  </si>
  <si>
    <t>2.</t>
  </si>
  <si>
    <t>Virsizdevumi</t>
  </si>
  <si>
    <t>Būvkonstrukcijas</t>
  </si>
  <si>
    <t>1. Sagatavošanas darbi</t>
  </si>
  <si>
    <t>Ugunsdzesības stenda uzstadīšana/demontāža</t>
  </si>
  <si>
    <t>Medpunkta ierīkošana/demontāža</t>
  </si>
  <si>
    <t>2.3.</t>
  </si>
  <si>
    <t>1.2.</t>
  </si>
  <si>
    <t>1.3.</t>
  </si>
  <si>
    <t>1.4.</t>
  </si>
  <si>
    <t>1.5.</t>
  </si>
  <si>
    <t>1.6.</t>
  </si>
  <si>
    <t>1.7.</t>
  </si>
  <si>
    <t>1.8.</t>
  </si>
  <si>
    <t xml:space="preserve">Būvdarbu zonā esošo grīdu, logu un durvju mazgāšana pēc būvdarbu pabeigšanas </t>
  </si>
  <si>
    <t>m²</t>
  </si>
  <si>
    <t>03-00000</t>
  </si>
  <si>
    <t>Uzvaras bulvāris 2A, Rīga</t>
  </si>
  <si>
    <t>Sagatavošanas darbi</t>
  </si>
  <si>
    <t>Muzeja ēka</t>
  </si>
  <si>
    <t>Latvijas dzelzceļa vēstures muzeja ēkas daļas jumta pārbūve</t>
  </si>
  <si>
    <t>1. Jumta konstrukcijas koka kopņu pastiprināšana</t>
  </si>
  <si>
    <t>Esošas jumta konstrukcijas koka kopnes Y1 pastiprināšana atbilstoši BK daļas rasējumiem</t>
  </si>
  <si>
    <t>Sagatavošanas un būvlaukuma uzturēšanas darbi</t>
  </si>
  <si>
    <t>Būvtafeles izgatavošana un uzstādīšana</t>
  </si>
  <si>
    <t>Drošības zīmju stenda uzstādīšana/demontāža</t>
  </si>
  <si>
    <t>Būvdarbu zonas ierobežošana pielietojot aizsarglentes</t>
  </si>
  <si>
    <t>Pagaidu materiālu novietnes apakšklāja izveide/demontāža</t>
  </si>
  <si>
    <t>2. Teritorijas uzkopšana un būvgružu utilizācija</t>
  </si>
  <si>
    <t>1.9.</t>
  </si>
  <si>
    <t>1.10.</t>
  </si>
  <si>
    <t>1.11.</t>
  </si>
  <si>
    <t>1.12.</t>
  </si>
  <si>
    <t>Pagaidu ūdenspieslēguma ierīkošana/demontāža (t.sk. skaitītājs un ūdensvads)</t>
  </si>
  <si>
    <t>Pagaidu elektropieslēguma ierīkošana/demontāža (t.sk. skaitītājs un elektrokabelis)</t>
  </si>
  <si>
    <t>Tērauda detaļa D-3, - 150x60x6 mm, tērauda marka S355JR, apstrādāta ar uguns aizsardzības materiālu Aithon A90H vai ekvivalentu (R60), atbilstoši BK-10</t>
  </si>
  <si>
    <t>Koka uzlika 100x225 mm, l=4800 mm, koksnes klase C24, atbilstoši BK-10</t>
  </si>
  <si>
    <t>Tērauda detaļa D-2, - 2100x150x6 mm, tērauda marka S355JR, apstrādāta ar uguns aizsardzības materiālu Aithon A90H vai ekvivalentu (R60), atbilstoši BK-10</t>
  </si>
  <si>
    <t>Tērauda detaļa D-1, - 4500x200x6 mm un - 1800x40x6 mm, tērauda marka S355JR, apstrādāta ar uguns aizsardzības materiālu Aithon A90H vai ekvivalentu (R60), atbilstoši BK-10</t>
  </si>
  <si>
    <t>Koka uzlika 75x225 mm, l=4800 mm, koksnes klase C24, atbilstoši BK-10</t>
  </si>
  <si>
    <t>Esošas jumta konstrukcijas koka kopnes Y2 pastiprināšana atbilstoši BK daļas rasējumiem</t>
  </si>
  <si>
    <t>M18 bultskrūvju komplekts (skrūve, paplaksnis, uzgrieznis), klase 5.8, Fe/Zn 12c, atbilstoši BK-01 un BK-10</t>
  </si>
  <si>
    <t>M16 bultskrūvju komplekts (skrūve, paplaksnis, uzgrieznis), klase 5.8, Fe/Zn 12c, atbilstoši BK-01 un BK-10</t>
  </si>
  <si>
    <t>Divpusējie zobotie pretbīdņi Simpson Strong Tie DSTC60 vai ekvivalenti, atbilstoši BK-10</t>
  </si>
  <si>
    <t>Esošas jumta konstrukcijas koka kopnes Y3 pastiprināšana atbilstoši BK daļas rasējumiem</t>
  </si>
  <si>
    <t>Esošas jumta konstrukcijas koka kopnes Y4 pastiprināšana atbilstoši BK daļas rasējumiem</t>
  </si>
  <si>
    <t>Esošas jumta konstrukcijas koka kopnes Y5 pastiprināšana atbilstoši BK daļas rasējumiem</t>
  </si>
  <si>
    <t>Esošas jumta konstrukcijas koka kopnes Y6 pastiprināšana atbilstoši BK daļas rasējumiem</t>
  </si>
  <si>
    <t>Esošas jumta konstrukcijas koka kopnes Y7 pastiprināšana atbilstoši BK daļas rasējumiem</t>
  </si>
  <si>
    <t>Esošas jumta konstrukcijas koka kopnes Y8 pastiprināšana atbilstoši BK daļas rasējumiem</t>
  </si>
  <si>
    <t>Esošas jumta konstrukcijas koka kopnes Y9 pastiprināšana atbilstoši BK daļas rasējumiem</t>
  </si>
  <si>
    <t>Esošas jumta konstrukcijas koka kopnes Y10 pastiprināšana atbilstoši BK daļas rasējumiem</t>
  </si>
  <si>
    <t>Koka uzlika 75x225 mm, l=1900 mm, koksnes klase C24, atbilstoši BK-10</t>
  </si>
  <si>
    <t>Tērauda detaļa D-4, - 6450x200x6 mm, - 4200x30x6 mm, riba t=6 mm, L70x50x6 mm l=400 mm, UPN200 l=400 mm, tērauda marka S355JR, apstrādāta ar uguns aizsardzības materiālu Aithon A90H vai ekvivalentu (R60), atbilstoši BK-10</t>
  </si>
  <si>
    <t>Ø20 liektas stiegras l=900 mm</t>
  </si>
  <si>
    <t>Esošas jumta konstrukcijas koka kopnes atgāžņu sašķeltu galu pastiprināšana</t>
  </si>
  <si>
    <t>Koka uzlika 75x225 mm, l=400 mm, koksnes klase C24, atbilstoši BK-10</t>
  </si>
  <si>
    <t>08-00000</t>
  </si>
  <si>
    <t>Lok-1.</t>
  </si>
  <si>
    <t>Lok-2.</t>
  </si>
  <si>
    <t>Lokālā tāme Nr. 1.</t>
  </si>
  <si>
    <t>Lokālā tāme Nr. 2.</t>
  </si>
  <si>
    <t>BD39-2018D</t>
  </si>
  <si>
    <t>m2</t>
  </si>
  <si>
    <t>Kokmateriāls 75x100mm</t>
  </si>
  <si>
    <t>Kokmateriāls 25x100mm</t>
  </si>
  <si>
    <t>Finieri b=21mm</t>
  </si>
  <si>
    <t xml:space="preserve">Palīgmateriāli </t>
  </si>
  <si>
    <t>m3</t>
  </si>
  <si>
    <t>Esošo piekārto griestu demontāža.</t>
  </si>
  <si>
    <t>tm</t>
  </si>
  <si>
    <t>Pagaidu staigāšanas laipu ierīkošana/demontāža no kokmateriāliem</t>
  </si>
  <si>
    <t>WC moduļa uzstādīšana un apkalpošana uz būvniecības laiku</t>
  </si>
  <si>
    <t>Esošo koka kopņu elementu virsmas tīrīšana, sagatavošana ugunsaizsardzības pārklājuma uzklāšanai.</t>
  </si>
  <si>
    <t>Komunikāciju saudzīga demontāža no kopnēm, saglabājot to atpakaļmontāžai.</t>
  </si>
  <si>
    <t>Zibensaizsardzības sistēmas pārbaude, pretestības mērījumu veikšana.</t>
  </si>
  <si>
    <t>Izpilddokumentācijas sagatavošana un nodošana pasūtītājam.</t>
  </si>
  <si>
    <t>Koka uzlika 75x150 mm, l=4800 mm, koksnes klase C24, atbilstoši BK-10</t>
  </si>
  <si>
    <t>Koka uzlika 75x180 mm, l=4800 mm, koksnes klase C24, atbilstoši BK-10</t>
  </si>
  <si>
    <t>1.13.</t>
  </si>
  <si>
    <t>1.14.</t>
  </si>
  <si>
    <t>1.15.</t>
  </si>
  <si>
    <t>1.16.</t>
  </si>
  <si>
    <t>Esošu kopņu pretuguns apstrāde ar antipirena laku Aithon PV33 vai ekvivalntu (R60)</t>
  </si>
  <si>
    <t>Tehnisku laipu izveidošana atbilstoši ugunsdzēsēju un apkalpojošā personala prasībām.</t>
  </si>
  <si>
    <t>1.17.</t>
  </si>
  <si>
    <t>1.18.</t>
  </si>
  <si>
    <t>Bojāto bēniņu pārseguma konstrukciju atjaunošana.</t>
  </si>
  <si>
    <t>Grīdas noklāšana ar plēvēm un finieri b=15mm, lai nodrošinātu grīdas seguma saglabāšanu uz remontdarbu laiku, ņemot vērā, ka tiks montētas sastatnes.</t>
  </si>
  <si>
    <t>Sastatņu Roseti torņu sistēmas montāža/demontāža/noma (augstumā līdz 5,0 m)</t>
  </si>
  <si>
    <t>Teritorijas regulāra sakopšana būvdarbu laikā un pēc būvdarbu veikšanas</t>
  </si>
  <si>
    <t>Telpu regulāra sakopšana un būvgružu savākšana (visu būvniecības periodu)</t>
  </si>
  <si>
    <t>`1.8.</t>
  </si>
  <si>
    <t>1.19.</t>
  </si>
  <si>
    <t>1.20.</t>
  </si>
  <si>
    <t>1.21.</t>
  </si>
  <si>
    <t>1.22.</t>
  </si>
  <si>
    <t>Izdedžu un būvgružu izvākšana un izvešana no ēkas mazās zāles pārseguma. (h-300mm vidēji)</t>
  </si>
  <si>
    <t>Būvgružu utilizācija (t.sk. konteinera noma)</t>
  </si>
  <si>
    <t>2. Dažādi</t>
  </si>
  <si>
    <t>Tērauda detaļa D-6, - 260x580x6 mm, riba t=6 mm, tērauda marka S355JR, apstrādāta ar uguns aizsardzības materiālu Aithon A90H vai ekvivalentu (R60), atbilstoši BK-10</t>
  </si>
  <si>
    <t>Tērauda detaļa D-5, - 150x60x6 mm, tērauda marka S355JR, apstrādāta ar uguns aizsardzības materiālu Aithon A90H vai ekvivalentu (R60), atbilstoši BK-10</t>
  </si>
  <si>
    <t>Piekārto griestu montāža  (daļēji izmatojot demontētos griestus)</t>
  </si>
  <si>
    <t>Tāme sastādīta 2020. gada tirgus cenās, pamatojoties uz būvprojekta AR un BK sadaļām.</t>
  </si>
  <si>
    <t xml:space="preserve">Tāme sastādīta 2020. gada </t>
  </si>
  <si>
    <t>Sertifikāta Nr.:</t>
  </si>
  <si>
    <t>Sastādīja: _______________________</t>
  </si>
  <si>
    <t xml:space="preserve">Sertifikāta Nr.: </t>
  </si>
  <si>
    <t>Tāme sastādīta 2020. gada tirgus cenās, pamatojoties uz būvprojekta AR, BK un DOP sadaļām.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</si>
</sst>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€-2]\ * #,##0.00_-;\-[$€-2]\ * #,##0.00_-;_-[$€-2]\ * &quot;-&quot;??_-;_-@_-"/>
    <numFmt numFmtId="165" formatCode="&quot; &quot;[$€-2]&quot; &quot;* #,##0.00&quot; &quot;;&quot;-&quot;[$€-2]&quot; &quot;* #,##0.00&quot; &quot;;&quot; &quot;[$€-2]&quot; &quot;* &quot;-&quot;??&quot; &quot;"/>
    <numFmt numFmtId="166" formatCode="#,##0&quot; &quot;;&quot;-&quot;#,##0&quot; &quot;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sz val="10"/>
      <name val="Arial"/>
      <family val="2"/>
      <charset val="186"/>
    </font>
    <font>
      <sz val="10"/>
      <name val="Helv"/>
    </font>
    <font>
      <sz val="11"/>
      <color indexed="8"/>
      <name val="Calibri"/>
      <family val="2"/>
      <charset val="186"/>
    </font>
    <font>
      <i/>
      <sz val="11"/>
      <name val="Calibri"/>
      <family val="2"/>
      <charset val="186"/>
      <scheme val="minor"/>
    </font>
    <font>
      <b/>
      <i/>
      <sz val="11"/>
      <color indexed="8"/>
      <name val="Calibri"/>
      <family val="2"/>
      <charset val="186"/>
      <scheme val="minor"/>
    </font>
    <font>
      <b/>
      <i/>
      <sz val="11"/>
      <name val="Calibri"/>
      <family val="2"/>
      <charset val="186"/>
      <scheme val="minor"/>
    </font>
    <font>
      <b/>
      <i/>
      <sz val="11"/>
      <color theme="1"/>
      <name val="Calibri"/>
      <family val="2"/>
      <charset val="186"/>
      <scheme val="minor"/>
    </font>
    <font>
      <i/>
      <sz val="11"/>
      <color theme="1"/>
      <name val="Calibri"/>
      <family val="2"/>
      <charset val="186"/>
      <scheme val="minor"/>
    </font>
    <font>
      <i/>
      <sz val="11"/>
      <color indexed="8"/>
      <name val="Calibri"/>
      <family val="2"/>
      <charset val="186"/>
      <scheme val="minor"/>
    </font>
    <font>
      <sz val="11"/>
      <color theme="1"/>
      <name val="Times New Roman"/>
      <family val="1"/>
      <charset val="204"/>
    </font>
    <font>
      <sz val="8"/>
      <name val="Calibri"/>
      <family val="2"/>
      <scheme val="minor"/>
    </font>
    <font>
      <i/>
      <sz val="11"/>
      <name val="Times New Roman"/>
      <family val="1"/>
    </font>
    <font>
      <i/>
      <sz val="10"/>
      <color theme="1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auto="1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0">
    <xf numFmtId="0" fontId="0" fillId="0" borderId="0"/>
    <xf numFmtId="164" fontId="3" fillId="0" borderId="0"/>
    <xf numFmtId="164" fontId="4" fillId="0" borderId="0"/>
    <xf numFmtId="0" fontId="2" fillId="0" borderId="0"/>
    <xf numFmtId="0" fontId="1" fillId="0" borderId="0"/>
    <xf numFmtId="0" fontId="5" fillId="0" borderId="0"/>
    <xf numFmtId="0" fontId="4" fillId="0" borderId="0"/>
    <xf numFmtId="0" fontId="4" fillId="0" borderId="0"/>
    <xf numFmtId="0" fontId="2" fillId="0" borderId="0"/>
    <xf numFmtId="0" fontId="2" fillId="0" borderId="0"/>
  </cellStyleXfs>
  <cellXfs count="137">
    <xf numFmtId="0" fontId="0" fillId="0" borderId="0" xfId="0"/>
    <xf numFmtId="0" fontId="10" fillId="0" borderId="1" xfId="0" applyNumberFormat="1" applyFont="1" applyBorder="1" applyAlignment="1">
      <alignment horizontal="right" vertical="center"/>
    </xf>
    <xf numFmtId="0" fontId="10" fillId="0" borderId="1" xfId="0" applyNumberFormat="1" applyFont="1" applyBorder="1" applyAlignment="1">
      <alignment horizontal="center" vertical="center"/>
    </xf>
    <xf numFmtId="0" fontId="10" fillId="0" borderId="0" xfId="0" applyNumberFormat="1" applyFont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0" fontId="9" fillId="0" borderId="4" xfId="0" applyNumberFormat="1" applyFont="1" applyBorder="1" applyAlignment="1">
      <alignment horizontal="center" vertical="center"/>
    </xf>
    <xf numFmtId="4" fontId="9" fillId="0" borderId="4" xfId="0" applyNumberFormat="1" applyFont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0" fillId="0" borderId="0" xfId="0" applyNumberFormat="1" applyFont="1" applyFill="1" applyBorder="1" applyAlignment="1" applyProtection="1">
      <alignment horizontal="center" vertical="center"/>
    </xf>
    <xf numFmtId="0" fontId="10" fillId="0" borderId="1" xfId="0" applyNumberFormat="1" applyFont="1" applyBorder="1" applyAlignment="1">
      <alignment vertical="center"/>
    </xf>
    <xf numFmtId="0" fontId="10" fillId="0" borderId="0" xfId="0" applyNumberFormat="1" applyFont="1" applyAlignment="1">
      <alignment vertical="center"/>
    </xf>
    <xf numFmtId="0" fontId="10" fillId="0" borderId="0" xfId="0" applyFont="1" applyAlignment="1">
      <alignment vertical="center"/>
    </xf>
    <xf numFmtId="49" fontId="11" fillId="3" borderId="0" xfId="0" applyNumberFormat="1" applyFont="1" applyFill="1" applyBorder="1" applyAlignment="1">
      <alignment horizontal="right" vertical="center"/>
    </xf>
    <xf numFmtId="4" fontId="7" fillId="3" borderId="4" xfId="0" applyNumberFormat="1" applyFont="1" applyFill="1" applyBorder="1" applyAlignment="1">
      <alignment horizontal="center" vertical="center"/>
    </xf>
    <xf numFmtId="0" fontId="10" fillId="0" borderId="0" xfId="0" applyNumberFormat="1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0" xfId="0" applyNumberFormat="1" applyFont="1" applyBorder="1" applyAlignment="1">
      <alignment horizontal="right" vertical="center"/>
    </xf>
    <xf numFmtId="0" fontId="10" fillId="0" borderId="4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left" vertical="center" wrapText="1"/>
    </xf>
    <xf numFmtId="4" fontId="10" fillId="0" borderId="1" xfId="0" applyNumberFormat="1" applyFont="1" applyBorder="1" applyAlignment="1">
      <alignment horizontal="center" vertical="center"/>
    </xf>
    <xf numFmtId="0" fontId="10" fillId="0" borderId="5" xfId="0" applyNumberFormat="1" applyFont="1" applyBorder="1" applyAlignment="1">
      <alignment vertical="center"/>
    </xf>
    <xf numFmtId="0" fontId="10" fillId="0" borderId="4" xfId="0" applyNumberFormat="1" applyFont="1" applyBorder="1" applyAlignment="1">
      <alignment vertical="center"/>
    </xf>
    <xf numFmtId="0" fontId="10" fillId="0" borderId="0" xfId="0" applyNumberFormat="1" applyFont="1" applyBorder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Border="1" applyAlignment="1">
      <alignment horizontal="left" vertical="center"/>
    </xf>
    <xf numFmtId="0" fontId="10" fillId="2" borderId="0" xfId="0" applyFont="1" applyFill="1" applyAlignment="1">
      <alignment vertical="center"/>
    </xf>
    <xf numFmtId="164" fontId="6" fillId="0" borderId="0" xfId="1" applyFont="1" applyFill="1" applyAlignment="1">
      <alignment horizontal="right" vertical="center"/>
    </xf>
    <xf numFmtId="164" fontId="6" fillId="0" borderId="0" xfId="1" applyFont="1" applyFill="1" applyAlignment="1">
      <alignment vertical="center"/>
    </xf>
    <xf numFmtId="0" fontId="10" fillId="0" borderId="0" xfId="0" applyNumberFormat="1" applyFont="1" applyFill="1" applyBorder="1" applyAlignment="1" applyProtection="1">
      <alignment vertical="center"/>
    </xf>
    <xf numFmtId="0" fontId="10" fillId="0" borderId="0" xfId="0" applyFont="1" applyFill="1" applyAlignment="1">
      <alignment horizontal="right" vertical="center"/>
    </xf>
    <xf numFmtId="4" fontId="10" fillId="0" borderId="1" xfId="0" applyNumberFormat="1" applyFont="1" applyFill="1" applyBorder="1" applyAlignment="1">
      <alignment horizontal="center" vertical="center"/>
    </xf>
    <xf numFmtId="4" fontId="11" fillId="3" borderId="1" xfId="0" applyNumberFormat="1" applyFont="1" applyFill="1" applyBorder="1" applyAlignment="1">
      <alignment horizontal="center" vertical="center"/>
    </xf>
    <xf numFmtId="4" fontId="11" fillId="3" borderId="8" xfId="0" applyNumberFormat="1" applyFont="1" applyFill="1" applyBorder="1" applyAlignment="1">
      <alignment horizontal="center" vertical="center"/>
    </xf>
    <xf numFmtId="4" fontId="11" fillId="3" borderId="6" xfId="0" applyNumberFormat="1" applyFont="1" applyFill="1" applyBorder="1" applyAlignment="1">
      <alignment horizontal="center" vertical="center"/>
    </xf>
    <xf numFmtId="0" fontId="10" fillId="0" borderId="1" xfId="0" applyNumberFormat="1" applyFont="1" applyBorder="1" applyAlignment="1">
      <alignment vertical="center" wrapText="1"/>
    </xf>
    <xf numFmtId="0" fontId="10" fillId="0" borderId="0" xfId="0" applyNumberFormat="1" applyFont="1" applyAlignment="1"/>
    <xf numFmtId="0" fontId="10" fillId="0" borderId="0" xfId="0" applyFont="1" applyAlignment="1"/>
    <xf numFmtId="4" fontId="10" fillId="0" borderId="0" xfId="0" applyNumberFormat="1" applyFont="1" applyFill="1" applyBorder="1" applyAlignment="1" applyProtection="1">
      <alignment vertical="center"/>
    </xf>
    <xf numFmtId="0" fontId="10" fillId="0" borderId="0" xfId="0" applyNumberFormat="1" applyFont="1" applyFill="1" applyBorder="1" applyAlignment="1" applyProtection="1">
      <alignment horizontal="right" vertical="center"/>
    </xf>
    <xf numFmtId="4" fontId="10" fillId="0" borderId="4" xfId="0" applyNumberFormat="1" applyFont="1" applyBorder="1" applyAlignment="1">
      <alignment horizontal="center" vertical="center"/>
    </xf>
    <xf numFmtId="0" fontId="10" fillId="3" borderId="0" xfId="0" applyFont="1" applyFill="1" applyBorder="1" applyAlignment="1">
      <alignment vertical="center"/>
    </xf>
    <xf numFmtId="0" fontId="11" fillId="3" borderId="0" xfId="0" applyFont="1" applyFill="1" applyBorder="1" applyAlignment="1">
      <alignment vertical="center" wrapText="1"/>
    </xf>
    <xf numFmtId="0" fontId="11" fillId="3" borderId="0" xfId="0" applyFont="1" applyFill="1" applyBorder="1" applyAlignment="1">
      <alignment horizontal="left" vertical="center"/>
    </xf>
    <xf numFmtId="0" fontId="11" fillId="3" borderId="0" xfId="0" applyFont="1" applyFill="1" applyBorder="1" applyAlignment="1">
      <alignment horizontal="center" vertical="center"/>
    </xf>
    <xf numFmtId="165" fontId="10" fillId="3" borderId="0" xfId="0" applyNumberFormat="1" applyFont="1" applyFill="1" applyBorder="1" applyAlignment="1">
      <alignment vertical="center"/>
    </xf>
    <xf numFmtId="0" fontId="7" fillId="3" borderId="0" xfId="0" applyFont="1" applyFill="1" applyBorder="1" applyAlignment="1">
      <alignment vertical="center"/>
    </xf>
    <xf numFmtId="49" fontId="7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166" fontId="11" fillId="3" borderId="1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/>
    </xf>
    <xf numFmtId="166" fontId="11" fillId="3" borderId="5" xfId="0" applyNumberFormat="1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4" fontId="11" fillId="3" borderId="5" xfId="0" applyNumberFormat="1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vertical="center"/>
    </xf>
    <xf numFmtId="10" fontId="11" fillId="3" borderId="8" xfId="0" applyNumberFormat="1" applyFont="1" applyFill="1" applyBorder="1" applyAlignment="1">
      <alignment horizontal="center" vertical="center"/>
    </xf>
    <xf numFmtId="10" fontId="11" fillId="3" borderId="6" xfId="0" applyNumberFormat="1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4" fontId="7" fillId="3" borderId="6" xfId="0" applyNumberFormat="1" applyFont="1" applyFill="1" applyBorder="1" applyAlignment="1">
      <alignment horizontal="center" vertical="center"/>
    </xf>
    <xf numFmtId="0" fontId="10" fillId="0" borderId="0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 wrapText="1"/>
    </xf>
    <xf numFmtId="0" fontId="10" fillId="0" borderId="9" xfId="0" applyNumberFormat="1" applyFont="1" applyBorder="1" applyAlignment="1">
      <alignment horizontal="center" vertical="center"/>
    </xf>
    <xf numFmtId="0" fontId="10" fillId="0" borderId="10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 wrapText="1"/>
    </xf>
    <xf numFmtId="4" fontId="10" fillId="0" borderId="5" xfId="0" applyNumberFormat="1" applyFont="1" applyBorder="1" applyAlignment="1">
      <alignment horizontal="center" vertical="center"/>
    </xf>
    <xf numFmtId="0" fontId="10" fillId="0" borderId="4" xfId="0" applyNumberFormat="1" applyFont="1" applyBorder="1" applyAlignment="1">
      <alignment horizontal="left" vertical="center"/>
    </xf>
    <xf numFmtId="0" fontId="10" fillId="0" borderId="9" xfId="0" applyNumberFormat="1" applyFont="1" applyBorder="1" applyAlignment="1">
      <alignment horizontal="center" vertical="center" wrapText="1"/>
    </xf>
    <xf numFmtId="0" fontId="10" fillId="0" borderId="10" xfId="0" applyNumberFormat="1" applyFont="1" applyBorder="1" applyAlignment="1">
      <alignment horizontal="center" vertical="center" wrapText="1"/>
    </xf>
    <xf numFmtId="0" fontId="10" fillId="0" borderId="11" xfId="0" applyNumberFormat="1" applyFont="1" applyBorder="1" applyAlignment="1">
      <alignment horizontal="center" vertical="center" wrapText="1"/>
    </xf>
    <xf numFmtId="0" fontId="9" fillId="0" borderId="10" xfId="0" applyNumberFormat="1" applyFont="1" applyBorder="1" applyAlignment="1">
      <alignment horizontal="center" vertical="center" wrapText="1"/>
    </xf>
    <xf numFmtId="0" fontId="10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4" fontId="10" fillId="0" borderId="10" xfId="0" applyNumberFormat="1" applyFont="1" applyBorder="1" applyAlignment="1">
      <alignment horizontal="center" vertical="center"/>
    </xf>
    <xf numFmtId="4" fontId="10" fillId="0" borderId="11" xfId="0" applyNumberFormat="1" applyFont="1" applyBorder="1" applyAlignment="1">
      <alignment horizontal="center" vertical="center"/>
    </xf>
    <xf numFmtId="0" fontId="10" fillId="0" borderId="12" xfId="0" applyNumberFormat="1" applyFont="1" applyBorder="1" applyAlignment="1">
      <alignment horizontal="center" vertical="center" wrapText="1"/>
    </xf>
    <xf numFmtId="0" fontId="10" fillId="0" borderId="13" xfId="0" applyNumberFormat="1" applyFont="1" applyBorder="1" applyAlignment="1">
      <alignment horizontal="center" vertical="center" wrapText="1"/>
    </xf>
    <xf numFmtId="0" fontId="10" fillId="0" borderId="1" xfId="0" applyNumberFormat="1" applyFont="1" applyBorder="1" applyAlignment="1">
      <alignment horizontal="right" vertical="center" wrapText="1"/>
    </xf>
    <xf numFmtId="0" fontId="14" fillId="0" borderId="9" xfId="0" applyFont="1" applyBorder="1" applyAlignment="1">
      <alignment vertical="center" wrapText="1"/>
    </xf>
    <xf numFmtId="16" fontId="10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vertical="center" wrapText="1"/>
    </xf>
    <xf numFmtId="0" fontId="10" fillId="0" borderId="0" xfId="0" applyNumberFormat="1" applyFont="1" applyFill="1" applyAlignment="1">
      <alignment vertical="center"/>
    </xf>
    <xf numFmtId="4" fontId="6" fillId="0" borderId="1" xfId="9" applyNumberFormat="1" applyFont="1" applyFill="1" applyBorder="1" applyAlignment="1">
      <alignment horizontal="center" vertical="center"/>
    </xf>
    <xf numFmtId="4" fontId="11" fillId="0" borderId="7" xfId="0" applyNumberFormat="1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right" vertical="center" wrapText="1"/>
    </xf>
    <xf numFmtId="0" fontId="9" fillId="0" borderId="1" xfId="0" applyNumberFormat="1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left" vertical="center" wrapText="1"/>
    </xf>
    <xf numFmtId="0" fontId="15" fillId="0" borderId="0" xfId="0" applyNumberFormat="1" applyFont="1" applyBorder="1" applyAlignment="1">
      <alignment vertical="center"/>
    </xf>
    <xf numFmtId="0" fontId="10" fillId="4" borderId="3" xfId="0" applyNumberFormat="1" applyFont="1" applyFill="1" applyBorder="1" applyAlignment="1">
      <alignment horizontal="center" vertical="center" wrapText="1"/>
    </xf>
    <xf numFmtId="0" fontId="10" fillId="4" borderId="1" xfId="0" applyNumberFormat="1" applyFont="1" applyFill="1" applyBorder="1" applyAlignment="1">
      <alignment horizontal="center" vertical="center"/>
    </xf>
    <xf numFmtId="4" fontId="10" fillId="4" borderId="1" xfId="0" applyNumberFormat="1" applyFont="1" applyFill="1" applyBorder="1" applyAlignment="1">
      <alignment horizontal="center" vertical="center"/>
    </xf>
    <xf numFmtId="0" fontId="10" fillId="4" borderId="10" xfId="0" applyNumberFormat="1" applyFont="1" applyFill="1" applyBorder="1" applyAlignment="1">
      <alignment horizontal="center" vertical="center" wrapText="1"/>
    </xf>
    <xf numFmtId="0" fontId="10" fillId="4" borderId="10" xfId="0" applyNumberFormat="1" applyFont="1" applyFill="1" applyBorder="1" applyAlignment="1">
      <alignment horizontal="center" vertical="center"/>
    </xf>
    <xf numFmtId="4" fontId="10" fillId="4" borderId="10" xfId="0" applyNumberFormat="1" applyFont="1" applyFill="1" applyBorder="1" applyAlignment="1">
      <alignment horizontal="center" vertical="center"/>
    </xf>
    <xf numFmtId="0" fontId="10" fillId="0" borderId="7" xfId="0" applyNumberFormat="1" applyFont="1" applyBorder="1" applyAlignment="1">
      <alignment horizontal="center" vertical="center"/>
    </xf>
    <xf numFmtId="0" fontId="10" fillId="0" borderId="4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horizontal="center" vertical="center"/>
    </xf>
    <xf numFmtId="0" fontId="10" fillId="0" borderId="0" xfId="0" applyNumberFormat="1" applyFont="1" applyBorder="1" applyAlignment="1">
      <alignment horizontal="center" vertical="center"/>
    </xf>
    <xf numFmtId="0" fontId="10" fillId="0" borderId="2" xfId="0" applyNumberFormat="1" applyFont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center" vertical="center"/>
    </xf>
    <xf numFmtId="0" fontId="10" fillId="0" borderId="0" xfId="0" applyNumberFormat="1" applyFont="1" applyBorder="1" applyAlignment="1">
      <alignment horizontal="center" vertical="center" wrapText="1"/>
    </xf>
    <xf numFmtId="49" fontId="7" fillId="3" borderId="6" xfId="0" applyNumberFormat="1" applyFont="1" applyFill="1" applyBorder="1" applyAlignment="1">
      <alignment horizontal="right" vertical="center"/>
    </xf>
    <xf numFmtId="0" fontId="7" fillId="3" borderId="6" xfId="0" applyFont="1" applyFill="1" applyBorder="1" applyAlignment="1">
      <alignment horizontal="right" vertical="center"/>
    </xf>
    <xf numFmtId="0" fontId="11" fillId="3" borderId="5" xfId="0" applyFont="1" applyFill="1" applyBorder="1" applyAlignment="1">
      <alignment horizontal="center" vertical="center" wrapText="1"/>
    </xf>
    <xf numFmtId="49" fontId="7" fillId="3" borderId="4" xfId="0" applyNumberFormat="1" applyFont="1" applyFill="1" applyBorder="1" applyAlignment="1">
      <alignment horizontal="right" vertical="center"/>
    </xf>
    <xf numFmtId="0" fontId="7" fillId="3" borderId="4" xfId="0" applyFont="1" applyFill="1" applyBorder="1" applyAlignment="1">
      <alignment horizontal="right" vertical="center"/>
    </xf>
    <xf numFmtId="49" fontId="11" fillId="3" borderId="8" xfId="0" applyNumberFormat="1" applyFont="1" applyFill="1" applyBorder="1" applyAlignment="1">
      <alignment horizontal="right" vertical="center"/>
    </xf>
    <xf numFmtId="0" fontId="11" fillId="3" borderId="8" xfId="0" applyFont="1" applyFill="1" applyBorder="1" applyAlignment="1">
      <alignment horizontal="right" vertical="center"/>
    </xf>
    <xf numFmtId="49" fontId="11" fillId="3" borderId="6" xfId="0" applyNumberFormat="1" applyFont="1" applyFill="1" applyBorder="1" applyAlignment="1">
      <alignment horizontal="right" vertical="center"/>
    </xf>
    <xf numFmtId="0" fontId="11" fillId="3" borderId="6" xfId="0" applyFont="1" applyFill="1" applyBorder="1" applyAlignment="1">
      <alignment horizontal="right" vertical="center"/>
    </xf>
    <xf numFmtId="49" fontId="11" fillId="3" borderId="1" xfId="0" applyNumberFormat="1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left" vertical="center" wrapText="1"/>
    </xf>
    <xf numFmtId="49" fontId="11" fillId="3" borderId="9" xfId="0" applyNumberFormat="1" applyFont="1" applyFill="1" applyBorder="1" applyAlignment="1">
      <alignment horizontal="left" vertical="center" wrapText="1"/>
    </xf>
    <xf numFmtId="49" fontId="11" fillId="3" borderId="11" xfId="0" applyNumberFormat="1" applyFont="1" applyFill="1" applyBorder="1" applyAlignment="1">
      <alignment horizontal="left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49" fontId="7" fillId="3" borderId="0" xfId="0" applyNumberFormat="1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49" fontId="11" fillId="3" borderId="0" xfId="0" applyNumberFormat="1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 vertical="center"/>
    </xf>
    <xf numFmtId="4" fontId="11" fillId="3" borderId="0" xfId="0" applyNumberFormat="1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10" fillId="0" borderId="3" xfId="0" applyNumberFormat="1" applyFont="1" applyFill="1" applyBorder="1" applyAlignment="1" applyProtection="1">
      <alignment horizontal="center" vertical="center"/>
    </xf>
    <xf numFmtId="0" fontId="10" fillId="0" borderId="7" xfId="0" applyNumberFormat="1" applyFont="1" applyBorder="1" applyAlignment="1">
      <alignment horizontal="center" vertical="center" wrapText="1"/>
    </xf>
    <xf numFmtId="0" fontId="10" fillId="0" borderId="4" xfId="0" applyNumberFormat="1" applyFont="1" applyBorder="1" applyAlignment="1">
      <alignment horizontal="center" vertical="center" wrapText="1"/>
    </xf>
    <xf numFmtId="0" fontId="10" fillId="4" borderId="7" xfId="0" applyNumberFormat="1" applyFont="1" applyFill="1" applyBorder="1" applyAlignment="1">
      <alignment horizontal="center" vertical="center" wrapText="1"/>
    </xf>
    <xf numFmtId="0" fontId="10" fillId="4" borderId="4" xfId="0" applyNumberFormat="1" applyFont="1" applyFill="1" applyBorder="1" applyAlignment="1">
      <alignment horizontal="center" vertical="center" wrapText="1"/>
    </xf>
    <xf numFmtId="0" fontId="10" fillId="0" borderId="9" xfId="0" applyNumberFormat="1" applyFont="1" applyBorder="1" applyAlignment="1">
      <alignment horizontal="center" vertical="center" wrapText="1"/>
    </xf>
    <xf numFmtId="0" fontId="10" fillId="0" borderId="10" xfId="0" applyNumberFormat="1" applyFont="1" applyBorder="1" applyAlignment="1">
      <alignment horizontal="center" vertical="center" wrapText="1"/>
    </xf>
    <xf numFmtId="0" fontId="10" fillId="0" borderId="11" xfId="0" applyNumberFormat="1" applyFont="1" applyBorder="1" applyAlignment="1">
      <alignment horizontal="center" vertical="center" wrapText="1"/>
    </xf>
  </cellXfs>
  <cellStyles count="10">
    <cellStyle name="Normal 12" xfId="4" xr:uid="{00000000-0005-0000-0000-000000000000}"/>
    <cellStyle name="Normal 2 2" xfId="3" xr:uid="{00000000-0005-0000-0000-000001000000}"/>
    <cellStyle name="Normal 34 2" xfId="8" xr:uid="{00000000-0005-0000-0000-000002000000}"/>
    <cellStyle name="Normal 6 2 2" xfId="5" xr:uid="{00000000-0005-0000-0000-000003000000}"/>
    <cellStyle name="Normal_501-06tames forma 3" xfId="9" xr:uid="{00000000-0005-0000-0000-000004000000}"/>
    <cellStyle name="Parasts" xfId="0" builtinId="0"/>
    <cellStyle name="Parasts 2" xfId="1" xr:uid="{00000000-0005-0000-0000-000005000000}"/>
    <cellStyle name="Style 1" xfId="2" xr:uid="{00000000-0005-0000-0000-000006000000}"/>
    <cellStyle name="Style 1 2 3" xfId="7" xr:uid="{00000000-0005-0000-0000-000007000000}"/>
    <cellStyle name="Стиль 1" xfId="6" xr:uid="{00000000-0005-0000-0000-000009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2:IV47"/>
  <sheetViews>
    <sheetView view="pageBreakPreview" topLeftCell="A7" zoomScaleNormal="100" zoomScaleSheetLayoutView="100" workbookViewId="0">
      <selection activeCell="E8" sqref="E8"/>
    </sheetView>
  </sheetViews>
  <sheetFormatPr defaultColWidth="9" defaultRowHeight="14.5" x14ac:dyDescent="0.35"/>
  <cols>
    <col min="1" max="1" width="16.36328125" style="14" customWidth="1"/>
    <col min="2" max="2" width="43.36328125" style="14" customWidth="1"/>
    <col min="3" max="3" width="32.7265625" style="14" customWidth="1"/>
    <col min="4" max="256" width="9" style="14"/>
    <col min="257" max="16384" width="9" style="15"/>
  </cols>
  <sheetData>
    <row r="2" spans="1:3" x14ac:dyDescent="0.35">
      <c r="B2" s="15"/>
      <c r="C2" s="14" t="s">
        <v>7</v>
      </c>
    </row>
    <row r="4" spans="1:3" x14ac:dyDescent="0.35">
      <c r="C4" s="88" t="s">
        <v>8</v>
      </c>
    </row>
    <row r="6" spans="1:3" x14ac:dyDescent="0.35">
      <c r="C6" s="16" t="s">
        <v>9</v>
      </c>
    </row>
    <row r="8" spans="1:3" x14ac:dyDescent="0.35">
      <c r="C8" s="14" t="s">
        <v>10</v>
      </c>
    </row>
    <row r="10" spans="1:3" x14ac:dyDescent="0.35">
      <c r="A10" s="97" t="s">
        <v>11</v>
      </c>
      <c r="B10" s="97"/>
      <c r="C10" s="97"/>
    </row>
    <row r="12" spans="1:3" x14ac:dyDescent="0.35">
      <c r="A12" s="99" t="s">
        <v>85</v>
      </c>
      <c r="B12" s="100"/>
      <c r="C12" s="100"/>
    </row>
    <row r="13" spans="1:3" x14ac:dyDescent="0.35">
      <c r="A13" s="98" t="s">
        <v>36</v>
      </c>
      <c r="B13" s="98"/>
      <c r="C13" s="98"/>
    </row>
    <row r="15" spans="1:3" ht="30.75" customHeight="1" x14ac:dyDescent="0.35">
      <c r="A15" s="101" t="s">
        <v>86</v>
      </c>
      <c r="B15" s="98"/>
      <c r="C15" s="98"/>
    </row>
    <row r="16" spans="1:3" x14ac:dyDescent="0.35">
      <c r="A16" s="100" t="s">
        <v>83</v>
      </c>
      <c r="B16" s="100"/>
      <c r="C16" s="100"/>
    </row>
    <row r="17" spans="1:3" x14ac:dyDescent="0.35">
      <c r="A17" s="98" t="s">
        <v>37</v>
      </c>
      <c r="B17" s="98"/>
      <c r="C17" s="98"/>
    </row>
    <row r="21" spans="1:3" x14ac:dyDescent="0.35">
      <c r="A21" s="95" t="s">
        <v>12</v>
      </c>
      <c r="B21" s="95" t="s">
        <v>13</v>
      </c>
      <c r="C21" s="95" t="s">
        <v>14</v>
      </c>
    </row>
    <row r="22" spans="1:3" x14ac:dyDescent="0.35">
      <c r="A22" s="96"/>
      <c r="B22" s="96"/>
      <c r="C22" s="96"/>
    </row>
    <row r="23" spans="1:3" x14ac:dyDescent="0.35">
      <c r="A23" s="17"/>
      <c r="B23" s="17"/>
      <c r="C23" s="17"/>
    </row>
    <row r="24" spans="1:3" ht="30.75" customHeight="1" x14ac:dyDescent="0.35">
      <c r="A24" s="2" t="s">
        <v>65</v>
      </c>
      <c r="B24" s="18" t="str">
        <f>$A$15</f>
        <v>Latvijas dzelzceļa vēstures muzeja ēkas daļas jumta pārbūve</v>
      </c>
      <c r="C24" s="19">
        <f>Kopsavilkums!$E$21</f>
        <v>0</v>
      </c>
    </row>
    <row r="25" spans="1:3" ht="15" thickBot="1" x14ac:dyDescent="0.4">
      <c r="A25" s="20"/>
      <c r="B25" s="20"/>
      <c r="C25" s="63"/>
    </row>
    <row r="26" spans="1:3" ht="15" thickTop="1" x14ac:dyDescent="0.35">
      <c r="A26" s="21"/>
      <c r="B26" s="64" t="s">
        <v>5</v>
      </c>
      <c r="C26" s="39">
        <f>SUM(C23:C25)</f>
        <v>0</v>
      </c>
    </row>
    <row r="27" spans="1:3" x14ac:dyDescent="0.35">
      <c r="A27" s="9"/>
      <c r="B27" s="1" t="s">
        <v>15</v>
      </c>
      <c r="C27" s="19">
        <f>ROUND(C26*21%,2)</f>
        <v>0</v>
      </c>
    </row>
    <row r="28" spans="1:3" x14ac:dyDescent="0.35">
      <c r="A28" s="9"/>
      <c r="B28" s="9" t="s">
        <v>64</v>
      </c>
      <c r="C28" s="19">
        <f>C26+C27</f>
        <v>0</v>
      </c>
    </row>
    <row r="31" spans="1:3" x14ac:dyDescent="0.35">
      <c r="B31" s="14" t="s">
        <v>172</v>
      </c>
    </row>
    <row r="32" spans="1:3" x14ac:dyDescent="0.35">
      <c r="B32" s="22" t="s">
        <v>6</v>
      </c>
    </row>
    <row r="34" spans="2:9" x14ac:dyDescent="0.35">
      <c r="B34" s="14" t="s">
        <v>171</v>
      </c>
    </row>
    <row r="36" spans="2:9" x14ac:dyDescent="0.35">
      <c r="B36" s="14" t="s">
        <v>170</v>
      </c>
    </row>
    <row r="39" spans="2:9" x14ac:dyDescent="0.35">
      <c r="B39" s="58"/>
    </row>
    <row r="40" spans="2:9" x14ac:dyDescent="0.35">
      <c r="F40"/>
      <c r="G40"/>
      <c r="H40"/>
      <c r="I40"/>
    </row>
    <row r="41" spans="2:9" x14ac:dyDescent="0.35">
      <c r="F41"/>
      <c r="G41"/>
      <c r="H41"/>
      <c r="I41"/>
    </row>
    <row r="42" spans="2:9" x14ac:dyDescent="0.35">
      <c r="F42"/>
      <c r="G42"/>
      <c r="H42"/>
      <c r="I42"/>
    </row>
    <row r="43" spans="2:9" x14ac:dyDescent="0.35">
      <c r="F43"/>
      <c r="G43"/>
      <c r="H43"/>
      <c r="I43"/>
    </row>
    <row r="44" spans="2:9" x14ac:dyDescent="0.35">
      <c r="F44"/>
      <c r="G44"/>
      <c r="H44"/>
      <c r="I44"/>
    </row>
    <row r="45" spans="2:9" x14ac:dyDescent="0.35">
      <c r="F45"/>
      <c r="G45"/>
      <c r="H45"/>
      <c r="I45"/>
    </row>
    <row r="46" spans="2:9" x14ac:dyDescent="0.35">
      <c r="F46"/>
      <c r="G46"/>
      <c r="H46"/>
      <c r="I46"/>
    </row>
    <row r="47" spans="2:9" x14ac:dyDescent="0.35">
      <c r="F47"/>
      <c r="G47"/>
      <c r="H47"/>
      <c r="I47"/>
    </row>
  </sheetData>
  <mergeCells count="9">
    <mergeCell ref="A21:A22"/>
    <mergeCell ref="B21:B22"/>
    <mergeCell ref="C21:C22"/>
    <mergeCell ref="A10:C10"/>
    <mergeCell ref="A13:C13"/>
    <mergeCell ref="A17:C17"/>
    <mergeCell ref="A12:C12"/>
    <mergeCell ref="A15:C15"/>
    <mergeCell ref="A16:C16"/>
  </mergeCells>
  <printOptions horizontalCentered="1"/>
  <pageMargins left="1.1811023622047245" right="0.59055118110236227" top="0.59055118110236227" bottom="0.59055118110236227" header="0.51181102362204722" footer="0.43307086614173229"/>
  <pageSetup paperSize="9" scale="8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  <pageSetUpPr fitToPage="1"/>
  </sheetPr>
  <dimension ref="A1:IQ28"/>
  <sheetViews>
    <sheetView view="pageBreakPreview" zoomScaleNormal="90" zoomScaleSheetLayoutView="100" workbookViewId="0">
      <selection activeCell="F25" sqref="F25"/>
    </sheetView>
  </sheetViews>
  <sheetFormatPr defaultColWidth="9.36328125" defaultRowHeight="14.5" x14ac:dyDescent="0.35"/>
  <cols>
    <col min="1" max="1" width="9" style="35" customWidth="1"/>
    <col min="2" max="2" width="8.36328125" style="35" customWidth="1"/>
    <col min="3" max="3" width="32.36328125" style="35" customWidth="1"/>
    <col min="4" max="4" width="10.36328125" style="35" customWidth="1"/>
    <col min="5" max="5" width="13.36328125" style="35" customWidth="1"/>
    <col min="6" max="6" width="13" style="35" customWidth="1"/>
    <col min="7" max="7" width="14.36328125" style="35" customWidth="1"/>
    <col min="8" max="8" width="12.36328125" style="35" customWidth="1"/>
    <col min="9" max="9" width="13.1796875" style="35" customWidth="1"/>
    <col min="10" max="12" width="9.36328125" style="35" customWidth="1"/>
    <col min="13" max="13" width="14.1796875" style="35" customWidth="1"/>
    <col min="14" max="251" width="9.36328125" style="35" customWidth="1"/>
    <col min="252" max="16384" width="9.36328125" style="36"/>
  </cols>
  <sheetData>
    <row r="1" spans="1:9" ht="15" customHeight="1" x14ac:dyDescent="0.35">
      <c r="A1" s="40"/>
      <c r="B1" s="40"/>
      <c r="C1" s="40"/>
      <c r="D1" s="40"/>
      <c r="E1" s="40"/>
      <c r="F1" s="40"/>
      <c r="G1" s="40"/>
      <c r="H1" s="40"/>
      <c r="I1" s="40"/>
    </row>
    <row r="2" spans="1:9" ht="18" customHeight="1" x14ac:dyDescent="0.35">
      <c r="A2" s="117" t="s">
        <v>28</v>
      </c>
      <c r="B2" s="118"/>
      <c r="C2" s="118"/>
      <c r="D2" s="118"/>
      <c r="E2" s="118"/>
      <c r="F2" s="118"/>
      <c r="G2" s="118"/>
      <c r="H2" s="118"/>
      <c r="I2" s="118"/>
    </row>
    <row r="3" spans="1:9" ht="14.15" customHeight="1" x14ac:dyDescent="0.35">
      <c r="A3" s="119" t="s">
        <v>16</v>
      </c>
      <c r="B3" s="120"/>
      <c r="C3" s="120"/>
      <c r="D3" s="120"/>
      <c r="E3" s="120"/>
      <c r="F3" s="120"/>
      <c r="G3" s="120"/>
      <c r="H3" s="120"/>
      <c r="I3" s="120"/>
    </row>
    <row r="4" spans="1:9" ht="45.75" customHeight="1" x14ac:dyDescent="0.35">
      <c r="A4" s="40"/>
      <c r="B4" s="12" t="s">
        <v>2</v>
      </c>
      <c r="C4" s="41" t="str">
        <f>Koptāme!$A$12</f>
        <v>Muzeja ēka</v>
      </c>
      <c r="D4" s="41"/>
      <c r="E4" s="41"/>
      <c r="F4" s="41"/>
      <c r="G4" s="41"/>
      <c r="H4" s="41"/>
      <c r="I4" s="41"/>
    </row>
    <row r="5" spans="1:9" ht="43.5" customHeight="1" x14ac:dyDescent="0.35">
      <c r="A5" s="40"/>
      <c r="B5" s="12" t="s">
        <v>1</v>
      </c>
      <c r="C5" s="41" t="str">
        <f>Koptāme!$A$15</f>
        <v>Latvijas dzelzceļa vēstures muzeja ēkas daļas jumta pārbūve</v>
      </c>
      <c r="D5" s="41"/>
      <c r="E5" s="41"/>
      <c r="F5" s="41"/>
      <c r="G5" s="41"/>
      <c r="H5" s="41"/>
      <c r="I5" s="41"/>
    </row>
    <row r="6" spans="1:9" ht="34.5" customHeight="1" x14ac:dyDescent="0.35">
      <c r="A6" s="40"/>
      <c r="B6" s="12" t="s">
        <v>3</v>
      </c>
      <c r="C6" s="42" t="str">
        <f>Koptāme!$A$16</f>
        <v>Uzvaras bulvāris 2A, Rīga</v>
      </c>
      <c r="D6" s="43"/>
      <c r="E6" s="44"/>
      <c r="F6" s="44"/>
      <c r="G6" s="40"/>
      <c r="H6" s="40"/>
      <c r="I6" s="40"/>
    </row>
    <row r="7" spans="1:9" ht="15" customHeight="1" x14ac:dyDescent="0.35">
      <c r="A7" s="40"/>
      <c r="B7" s="40"/>
      <c r="C7" s="40"/>
      <c r="D7" s="40"/>
      <c r="E7" s="40"/>
      <c r="F7" s="40"/>
      <c r="G7" s="40"/>
      <c r="H7" s="40"/>
      <c r="I7" s="40"/>
    </row>
    <row r="8" spans="1:9" ht="15" customHeight="1" x14ac:dyDescent="0.35">
      <c r="A8" s="40"/>
      <c r="B8" s="40"/>
      <c r="C8" s="40"/>
      <c r="D8" s="12" t="s">
        <v>17</v>
      </c>
      <c r="E8" s="121">
        <f>E21</f>
        <v>0</v>
      </c>
      <c r="F8" s="121"/>
      <c r="G8" s="40"/>
      <c r="H8" s="40"/>
      <c r="I8" s="40"/>
    </row>
    <row r="9" spans="1:9" ht="15" customHeight="1" x14ac:dyDescent="0.35">
      <c r="A9" s="40"/>
      <c r="B9" s="45"/>
      <c r="C9" s="40"/>
      <c r="D9" s="12" t="s">
        <v>18</v>
      </c>
      <c r="E9" s="121">
        <f>I17</f>
        <v>0</v>
      </c>
      <c r="F9" s="121"/>
      <c r="G9" s="40"/>
      <c r="H9" s="40"/>
      <c r="I9" s="40"/>
    </row>
    <row r="10" spans="1:9" ht="15" customHeight="1" x14ac:dyDescent="0.35">
      <c r="A10" s="40"/>
      <c r="B10" s="40"/>
      <c r="C10" s="40"/>
      <c r="D10" s="40"/>
      <c r="E10" s="40"/>
      <c r="F10" s="40"/>
      <c r="G10" s="40"/>
      <c r="H10" s="40"/>
      <c r="I10" s="40"/>
    </row>
    <row r="11" spans="1:9" ht="15" customHeight="1" x14ac:dyDescent="0.35">
      <c r="A11" s="122" t="s">
        <v>19</v>
      </c>
      <c r="B11" s="122" t="s">
        <v>20</v>
      </c>
      <c r="C11" s="122" t="s">
        <v>21</v>
      </c>
      <c r="D11" s="123"/>
      <c r="E11" s="122" t="s">
        <v>4</v>
      </c>
      <c r="F11" s="124" t="s">
        <v>22</v>
      </c>
      <c r="G11" s="125"/>
      <c r="H11" s="125"/>
      <c r="I11" s="122" t="s">
        <v>23</v>
      </c>
    </row>
    <row r="12" spans="1:9" ht="29" customHeight="1" x14ac:dyDescent="0.35">
      <c r="A12" s="123"/>
      <c r="B12" s="123"/>
      <c r="C12" s="123"/>
      <c r="D12" s="123"/>
      <c r="E12" s="123"/>
      <c r="F12" s="46" t="s">
        <v>24</v>
      </c>
      <c r="G12" s="46" t="s">
        <v>63</v>
      </c>
      <c r="H12" s="46" t="s">
        <v>25</v>
      </c>
      <c r="I12" s="123"/>
    </row>
    <row r="13" spans="1:9" ht="15" customHeight="1" x14ac:dyDescent="0.35">
      <c r="A13" s="47"/>
      <c r="B13" s="47"/>
      <c r="C13" s="115" t="s">
        <v>35</v>
      </c>
      <c r="D13" s="116"/>
      <c r="E13" s="47"/>
      <c r="F13" s="47"/>
      <c r="G13" s="47"/>
      <c r="H13" s="47"/>
      <c r="I13" s="47"/>
    </row>
    <row r="14" spans="1:9" ht="15" customHeight="1" x14ac:dyDescent="0.35">
      <c r="A14" s="48" t="s">
        <v>65</v>
      </c>
      <c r="B14" s="49" t="s">
        <v>124</v>
      </c>
      <c r="C14" s="111" t="s">
        <v>84</v>
      </c>
      <c r="D14" s="112"/>
      <c r="E14" s="4">
        <f t="shared" ref="E14:E15" si="0">ROUND(F14+G14+H14,2)</f>
        <v>0</v>
      </c>
      <c r="F14" s="31">
        <f>'Lok1.'!M41</f>
        <v>0</v>
      </c>
      <c r="G14" s="31">
        <f>'Lok1.'!N41</f>
        <v>0</v>
      </c>
      <c r="H14" s="31">
        <f>'Lok1.'!O41</f>
        <v>0</v>
      </c>
      <c r="I14" s="31">
        <f>'Lok1.'!L41</f>
        <v>0</v>
      </c>
    </row>
    <row r="15" spans="1:9" ht="15" customHeight="1" x14ac:dyDescent="0.35">
      <c r="A15" s="48" t="s">
        <v>66</v>
      </c>
      <c r="B15" s="49" t="s">
        <v>125</v>
      </c>
      <c r="C15" s="113" t="s">
        <v>68</v>
      </c>
      <c r="D15" s="114"/>
      <c r="E15" s="4">
        <f t="shared" si="0"/>
        <v>0</v>
      </c>
      <c r="F15" s="31">
        <f>'Lok2.'!M171</f>
        <v>0</v>
      </c>
      <c r="G15" s="31">
        <f>'Lok2.'!N171</f>
        <v>0</v>
      </c>
      <c r="H15" s="31">
        <f>'Lok2.'!O171</f>
        <v>0</v>
      </c>
      <c r="I15" s="31">
        <f>'Lok2.'!L171</f>
        <v>0</v>
      </c>
    </row>
    <row r="16" spans="1:9" ht="15" customHeight="1" thickBot="1" x14ac:dyDescent="0.4">
      <c r="A16" s="50"/>
      <c r="B16" s="51"/>
      <c r="C16" s="104"/>
      <c r="D16" s="104"/>
      <c r="E16" s="52"/>
      <c r="F16" s="52"/>
      <c r="G16" s="52"/>
      <c r="H16" s="52"/>
      <c r="I16" s="52"/>
    </row>
    <row r="17" spans="1:9" ht="15" customHeight="1" thickTop="1" x14ac:dyDescent="0.35">
      <c r="A17" s="105" t="s">
        <v>5</v>
      </c>
      <c r="B17" s="106"/>
      <c r="C17" s="106"/>
      <c r="D17" s="53"/>
      <c r="E17" s="13">
        <f>ROUND(SUM(E14:E15),2)</f>
        <v>0</v>
      </c>
      <c r="F17" s="13">
        <f>ROUND(SUM(F14:F15),2)</f>
        <v>0</v>
      </c>
      <c r="G17" s="13">
        <f>ROUND(SUM(G14:G15),2)</f>
        <v>0</v>
      </c>
      <c r="H17" s="13">
        <f>ROUND(SUM(H14:H15),2)</f>
        <v>0</v>
      </c>
      <c r="I17" s="13">
        <f>ROUND(SUM(I14:I15),2)</f>
        <v>0</v>
      </c>
    </row>
    <row r="18" spans="1:9" ht="15" customHeight="1" x14ac:dyDescent="0.35">
      <c r="A18" s="107" t="s">
        <v>67</v>
      </c>
      <c r="B18" s="108"/>
      <c r="C18" s="108"/>
      <c r="D18" s="54">
        <v>0</v>
      </c>
      <c r="E18" s="32">
        <f>ROUND(D18*E17,2)</f>
        <v>0</v>
      </c>
      <c r="F18" s="32"/>
      <c r="G18" s="32"/>
      <c r="H18" s="32"/>
      <c r="I18" s="32"/>
    </row>
    <row r="19" spans="1:9" ht="15" customHeight="1" x14ac:dyDescent="0.35">
      <c r="A19" s="109" t="s">
        <v>26</v>
      </c>
      <c r="B19" s="110"/>
      <c r="C19" s="110"/>
      <c r="D19" s="55">
        <v>0</v>
      </c>
      <c r="E19" s="33">
        <f>ROUND(D19*E18,2)</f>
        <v>0</v>
      </c>
      <c r="F19" s="33"/>
      <c r="G19" s="33"/>
      <c r="H19" s="33"/>
      <c r="I19" s="33"/>
    </row>
    <row r="20" spans="1:9" ht="15" customHeight="1" x14ac:dyDescent="0.35">
      <c r="A20" s="102" t="s">
        <v>27</v>
      </c>
      <c r="B20" s="103"/>
      <c r="C20" s="103"/>
      <c r="D20" s="55">
        <v>0</v>
      </c>
      <c r="E20" s="33">
        <f>ROUND(D20*E17,2)</f>
        <v>0</v>
      </c>
      <c r="F20" s="33"/>
      <c r="G20" s="33"/>
      <c r="H20" s="33"/>
      <c r="I20" s="33"/>
    </row>
    <row r="21" spans="1:9" ht="15" customHeight="1" x14ac:dyDescent="0.35">
      <c r="A21" s="102" t="s">
        <v>38</v>
      </c>
      <c r="B21" s="103"/>
      <c r="C21" s="103"/>
      <c r="D21" s="56"/>
      <c r="E21" s="57">
        <f>ROUND(E17+E18+E20,2)</f>
        <v>0</v>
      </c>
      <c r="F21" s="33"/>
      <c r="G21" s="33"/>
      <c r="H21" s="33"/>
      <c r="I21" s="33"/>
    </row>
    <row r="23" spans="1:9" x14ac:dyDescent="0.35">
      <c r="C23" s="35" t="str">
        <f>Koptāme!$B$31</f>
        <v>Sastādīja: _______________________</v>
      </c>
    </row>
    <row r="24" spans="1:9" x14ac:dyDescent="0.35">
      <c r="C24" s="3" t="s">
        <v>6</v>
      </c>
    </row>
    <row r="25" spans="1:9" x14ac:dyDescent="0.35">
      <c r="C25" s="3"/>
    </row>
    <row r="26" spans="1:9" x14ac:dyDescent="0.35">
      <c r="C26" s="35" t="s">
        <v>173</v>
      </c>
    </row>
    <row r="28" spans="1:9" x14ac:dyDescent="0.35">
      <c r="C28" s="35" t="str">
        <f>Koptāme!$B$36</f>
        <v xml:space="preserve">Tāme sastādīta 2020. gada </v>
      </c>
    </row>
  </sheetData>
  <mergeCells count="19">
    <mergeCell ref="C14:D14"/>
    <mergeCell ref="C15:D15"/>
    <mergeCell ref="C13:D13"/>
    <mergeCell ref="A2:I2"/>
    <mergeCell ref="A3:I3"/>
    <mergeCell ref="E8:F8"/>
    <mergeCell ref="E9:F9"/>
    <mergeCell ref="A11:A12"/>
    <mergeCell ref="B11:B12"/>
    <mergeCell ref="C11:D12"/>
    <mergeCell ref="E11:E12"/>
    <mergeCell ref="F11:H11"/>
    <mergeCell ref="I11:I12"/>
    <mergeCell ref="A21:C21"/>
    <mergeCell ref="C16:D16"/>
    <mergeCell ref="A17:C17"/>
    <mergeCell ref="A18:C18"/>
    <mergeCell ref="A19:C19"/>
    <mergeCell ref="A20:C20"/>
  </mergeCells>
  <printOptions horizontalCentered="1"/>
  <pageMargins left="1.1811023622047245" right="0.59055118110236227" top="0.59055118110236227" bottom="0.59055118110236227" header="0.51181102362204722" footer="0.43307086614173229"/>
  <pageSetup paperSize="9" scale="6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  <pageSetUpPr fitToPage="1"/>
  </sheetPr>
  <dimension ref="A1:IU54"/>
  <sheetViews>
    <sheetView view="pageBreakPreview" zoomScale="80" zoomScaleNormal="90" zoomScaleSheetLayoutView="80" workbookViewId="0">
      <selection activeCell="K43" sqref="K43:K44"/>
    </sheetView>
  </sheetViews>
  <sheetFormatPr defaultColWidth="9.36328125" defaultRowHeight="14.5" x14ac:dyDescent="0.35"/>
  <cols>
    <col min="1" max="1" width="6.36328125" style="3" customWidth="1"/>
    <col min="2" max="2" width="11.36328125" style="3" customWidth="1"/>
    <col min="3" max="3" width="61" style="10" customWidth="1"/>
    <col min="4" max="4" width="11.54296875" style="10" customWidth="1"/>
    <col min="5" max="5" width="10.7265625" style="10" customWidth="1"/>
    <col min="6" max="6" width="9.36328125" style="10" bestFit="1" customWidth="1"/>
    <col min="7" max="7" width="10" style="10" customWidth="1"/>
    <col min="8" max="8" width="9.36328125" style="10" bestFit="1" customWidth="1"/>
    <col min="9" max="9" width="9.54296875" style="10" customWidth="1"/>
    <col min="10" max="10" width="11.26953125" style="10" customWidth="1"/>
    <col min="11" max="11" width="9.36328125" style="10" bestFit="1" customWidth="1"/>
    <col min="12" max="12" width="14.36328125" style="10" customWidth="1"/>
    <col min="13" max="13" width="10.81640625" style="10" customWidth="1"/>
    <col min="14" max="14" width="10.1796875" style="10" customWidth="1"/>
    <col min="15" max="15" width="11.54296875" style="10" customWidth="1"/>
    <col min="16" max="16" width="12.36328125" style="10" customWidth="1"/>
    <col min="17" max="255" width="9.36328125" style="10"/>
    <col min="256" max="16384" width="9.36328125" style="11"/>
  </cols>
  <sheetData>
    <row r="1" spans="1:255" s="24" customFormat="1" x14ac:dyDescent="0.35">
      <c r="A1" s="126" t="s">
        <v>126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</row>
    <row r="2" spans="1:255" s="24" customFormat="1" x14ac:dyDescent="0.35">
      <c r="A2" s="127" t="s">
        <v>89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</row>
    <row r="3" spans="1:255" s="25" customFormat="1" x14ac:dyDescent="0.35">
      <c r="A3" s="129" t="s">
        <v>0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</row>
    <row r="4" spans="1:255" s="23" customFormat="1" x14ac:dyDescent="0.35">
      <c r="A4" s="7"/>
      <c r="B4" s="26" t="s">
        <v>50</v>
      </c>
      <c r="C4" s="23" t="str">
        <f>Kopsavilkums!C4</f>
        <v>Muzeja ēka</v>
      </c>
      <c r="E4" s="7"/>
      <c r="F4" s="27"/>
      <c r="G4" s="27"/>
    </row>
    <row r="5" spans="1:255" s="23" customFormat="1" x14ac:dyDescent="0.35">
      <c r="A5" s="7"/>
      <c r="B5" s="26" t="s">
        <v>49</v>
      </c>
      <c r="C5" s="23" t="str">
        <f>Kopsavilkums!C5</f>
        <v>Latvijas dzelzceļa vēstures muzeja ēkas daļas jumta pārbūve</v>
      </c>
      <c r="E5" s="7"/>
      <c r="F5" s="27"/>
      <c r="G5" s="27"/>
    </row>
    <row r="6" spans="1:255" s="23" customFormat="1" x14ac:dyDescent="0.35">
      <c r="A6" s="7"/>
      <c r="B6" s="26" t="s">
        <v>48</v>
      </c>
      <c r="C6" s="23" t="str">
        <f>Kopsavilkums!C6</f>
        <v>Uzvaras bulvāris 2A, Rīga</v>
      </c>
    </row>
    <row r="7" spans="1:255" s="25" customFormat="1" x14ac:dyDescent="0.35">
      <c r="A7" s="8"/>
      <c r="B7" s="26" t="s">
        <v>53</v>
      </c>
      <c r="C7" s="28" t="s">
        <v>128</v>
      </c>
      <c r="D7" s="28"/>
      <c r="E7" s="28"/>
      <c r="F7" s="28"/>
      <c r="G7" s="28"/>
      <c r="H7" s="28"/>
      <c r="I7" s="28"/>
      <c r="J7" s="28"/>
      <c r="K7" s="28"/>
      <c r="L7" s="28"/>
      <c r="M7" s="23"/>
      <c r="N7" s="23"/>
      <c r="O7" s="23"/>
      <c r="P7" s="37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</row>
    <row r="8" spans="1:255" s="25" customFormat="1" ht="4" customHeight="1" x14ac:dyDescent="0.35">
      <c r="A8" s="8"/>
      <c r="B8" s="26"/>
      <c r="C8" s="28"/>
      <c r="D8" s="28"/>
      <c r="E8" s="28"/>
      <c r="F8" s="28"/>
      <c r="G8" s="28"/>
      <c r="H8" s="28"/>
      <c r="I8" s="28"/>
      <c r="J8" s="28"/>
      <c r="K8" s="28"/>
      <c r="L8" s="28"/>
      <c r="M8" s="23"/>
      <c r="N8" s="23"/>
      <c r="O8" s="23"/>
      <c r="P8" s="37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</row>
    <row r="9" spans="1:255" s="25" customFormat="1" x14ac:dyDescent="0.35">
      <c r="A9" s="8"/>
      <c r="B9" s="8"/>
      <c r="C9" s="28" t="s">
        <v>174</v>
      </c>
      <c r="D9" s="28"/>
      <c r="E9" s="28"/>
      <c r="F9" s="28"/>
      <c r="G9" s="28"/>
      <c r="H9" s="28"/>
      <c r="I9" s="28"/>
      <c r="J9" s="28"/>
      <c r="K9" s="29" t="s">
        <v>51</v>
      </c>
      <c r="L9" s="37">
        <f>$P$41</f>
        <v>0</v>
      </c>
      <c r="M9" s="37" t="s">
        <v>52</v>
      </c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</row>
    <row r="10" spans="1:255" s="25" customFormat="1" x14ac:dyDescent="0.35">
      <c r="A10" s="8"/>
      <c r="B10" s="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3"/>
      <c r="O10" s="23"/>
      <c r="P10" s="16" t="str">
        <f>Koptāme!$B$36</f>
        <v xml:space="preserve">Tāme sastādīta 2020. gada </v>
      </c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</row>
    <row r="11" spans="1:255" s="25" customFormat="1" x14ac:dyDescent="0.35">
      <c r="A11" s="8"/>
      <c r="B11" s="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3"/>
      <c r="O11" s="23"/>
      <c r="P11" s="38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</row>
    <row r="12" spans="1:255" ht="12.65" customHeight="1" x14ac:dyDescent="0.35">
      <c r="A12" s="130" t="s">
        <v>29</v>
      </c>
      <c r="B12" s="130" t="s">
        <v>41</v>
      </c>
      <c r="C12" s="130" t="s">
        <v>47</v>
      </c>
      <c r="D12" s="132" t="s">
        <v>30</v>
      </c>
      <c r="E12" s="132" t="s">
        <v>31</v>
      </c>
      <c r="F12" s="134" t="s">
        <v>32</v>
      </c>
      <c r="G12" s="135"/>
      <c r="H12" s="135"/>
      <c r="I12" s="135"/>
      <c r="J12" s="135"/>
      <c r="K12" s="136"/>
      <c r="L12" s="134" t="s">
        <v>33</v>
      </c>
      <c r="M12" s="135"/>
      <c r="N12" s="135"/>
      <c r="O12" s="135"/>
      <c r="P12" s="136"/>
    </row>
    <row r="13" spans="1:255" ht="62.15" customHeight="1" x14ac:dyDescent="0.35">
      <c r="A13" s="131"/>
      <c r="B13" s="131"/>
      <c r="C13" s="131"/>
      <c r="D13" s="133"/>
      <c r="E13" s="133"/>
      <c r="F13" s="59" t="s">
        <v>54</v>
      </c>
      <c r="G13" s="59" t="s">
        <v>55</v>
      </c>
      <c r="H13" s="59" t="s">
        <v>56</v>
      </c>
      <c r="I13" s="59" t="s">
        <v>57</v>
      </c>
      <c r="J13" s="59" t="s">
        <v>58</v>
      </c>
      <c r="K13" s="59" t="s">
        <v>59</v>
      </c>
      <c r="L13" s="59" t="s">
        <v>61</v>
      </c>
      <c r="M13" s="59" t="s">
        <v>56</v>
      </c>
      <c r="N13" s="59" t="s">
        <v>57</v>
      </c>
      <c r="O13" s="59" t="s">
        <v>58</v>
      </c>
      <c r="P13" s="59" t="s">
        <v>60</v>
      </c>
    </row>
    <row r="14" spans="1:255" ht="17.25" customHeight="1" x14ac:dyDescent="0.35">
      <c r="A14" s="65"/>
      <c r="B14" s="66"/>
      <c r="C14" s="68" t="s">
        <v>69</v>
      </c>
      <c r="D14" s="92"/>
      <c r="E14" s="92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7"/>
    </row>
    <row r="15" spans="1:255" s="23" customFormat="1" ht="54.75" customHeight="1" x14ac:dyDescent="0.35">
      <c r="A15" s="78" t="s">
        <v>42</v>
      </c>
      <c r="B15" s="78" t="s">
        <v>82</v>
      </c>
      <c r="C15" s="79" t="s">
        <v>154</v>
      </c>
      <c r="D15" s="90" t="s">
        <v>129</v>
      </c>
      <c r="E15" s="91">
        <v>1300</v>
      </c>
      <c r="F15" s="82">
        <v>0</v>
      </c>
      <c r="G15" s="83">
        <v>0</v>
      </c>
      <c r="H15" s="83">
        <f t="shared" ref="H15:H34" si="0">ROUND(F15*G15,2)</f>
        <v>0</v>
      </c>
      <c r="I15" s="82">
        <v>0</v>
      </c>
      <c r="J15" s="82">
        <v>0</v>
      </c>
      <c r="K15" s="81">
        <f t="shared" ref="K15:K16" si="1">ROUND(H15+I15+J15,2)</f>
        <v>0</v>
      </c>
      <c r="L15" s="81">
        <f t="shared" ref="L15:L16" si="2">ROUND(E15*F15,2)</f>
        <v>0</v>
      </c>
      <c r="M15" s="81">
        <f t="shared" ref="M15:M16" si="3">ROUND(E15*H15,2)</f>
        <v>0</v>
      </c>
      <c r="N15" s="81">
        <f t="shared" ref="N15:N16" si="4">ROUND(E15*I15,2)</f>
        <v>0</v>
      </c>
      <c r="O15" s="81">
        <f t="shared" ref="O15:O16" si="5">ROUND(E15*J15,2)</f>
        <v>0</v>
      </c>
      <c r="P15" s="81">
        <f t="shared" ref="P15:P16" si="6">ROUND(SUM(M15:O15),2)</f>
        <v>0</v>
      </c>
      <c r="Q15" s="80"/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  <c r="AC15" s="80"/>
      <c r="AD15" s="80"/>
      <c r="AE15" s="80"/>
      <c r="AF15" s="80"/>
      <c r="AG15" s="80"/>
      <c r="AH15" s="80"/>
      <c r="AI15" s="80"/>
      <c r="AJ15" s="80"/>
      <c r="AK15" s="80"/>
      <c r="AL15" s="80"/>
      <c r="AM15" s="80"/>
      <c r="AN15" s="80"/>
      <c r="AO15" s="80"/>
      <c r="AP15" s="80"/>
      <c r="AQ15" s="80"/>
      <c r="AR15" s="80"/>
      <c r="AS15" s="80"/>
      <c r="AT15" s="80"/>
      <c r="AU15" s="80"/>
      <c r="AV15" s="80"/>
      <c r="AW15" s="80"/>
      <c r="AX15" s="80"/>
      <c r="AY15" s="80"/>
      <c r="AZ15" s="80"/>
      <c r="BA15" s="80"/>
      <c r="BB15" s="80"/>
      <c r="BC15" s="80"/>
      <c r="BD15" s="80"/>
      <c r="BE15" s="80"/>
      <c r="BF15" s="80"/>
      <c r="BG15" s="80"/>
      <c r="BH15" s="80"/>
      <c r="BI15" s="80"/>
      <c r="BJ15" s="80"/>
      <c r="BK15" s="80"/>
      <c r="BL15" s="80"/>
      <c r="BM15" s="80"/>
      <c r="BN15" s="80"/>
      <c r="BO15" s="80"/>
      <c r="BP15" s="80"/>
      <c r="BQ15" s="80"/>
      <c r="BR15" s="80"/>
      <c r="BS15" s="80"/>
      <c r="BT15" s="80"/>
      <c r="BU15" s="80"/>
      <c r="BV15" s="80"/>
      <c r="BW15" s="80"/>
      <c r="BX15" s="80"/>
      <c r="BY15" s="80"/>
      <c r="BZ15" s="80"/>
      <c r="CA15" s="80"/>
      <c r="CB15" s="80"/>
      <c r="CC15" s="80"/>
      <c r="CD15" s="80"/>
      <c r="CE15" s="80"/>
      <c r="CF15" s="80"/>
      <c r="CG15" s="80"/>
      <c r="CH15" s="80"/>
      <c r="CI15" s="80"/>
      <c r="CJ15" s="80"/>
      <c r="CK15" s="80"/>
      <c r="CL15" s="80"/>
      <c r="CM15" s="80"/>
      <c r="CN15" s="80"/>
      <c r="CO15" s="80"/>
      <c r="CP15" s="80"/>
      <c r="CQ15" s="80"/>
      <c r="CR15" s="80"/>
      <c r="CS15" s="80"/>
      <c r="CT15" s="80"/>
      <c r="CU15" s="80"/>
      <c r="CV15" s="80"/>
      <c r="CW15" s="80"/>
      <c r="CX15" s="80"/>
      <c r="CY15" s="80"/>
      <c r="CZ15" s="80"/>
      <c r="DA15" s="80"/>
      <c r="DB15" s="80"/>
      <c r="DC15" s="80"/>
      <c r="DD15" s="80"/>
      <c r="DE15" s="80"/>
      <c r="DF15" s="80"/>
      <c r="DG15" s="80"/>
      <c r="DH15" s="80"/>
      <c r="DI15" s="80"/>
      <c r="DJ15" s="80"/>
      <c r="DK15" s="80"/>
      <c r="DL15" s="80"/>
      <c r="DM15" s="80"/>
      <c r="DN15" s="80"/>
      <c r="DO15" s="80"/>
      <c r="DP15" s="80"/>
      <c r="DQ15" s="80"/>
      <c r="DR15" s="80"/>
      <c r="DS15" s="80"/>
      <c r="DT15" s="80"/>
      <c r="DU15" s="80"/>
      <c r="DV15" s="80"/>
      <c r="DW15" s="80"/>
      <c r="DX15" s="80"/>
      <c r="DY15" s="80"/>
      <c r="DZ15" s="80"/>
      <c r="EA15" s="80"/>
      <c r="EB15" s="80"/>
      <c r="EC15" s="80"/>
      <c r="ED15" s="80"/>
      <c r="EE15" s="80"/>
      <c r="EF15" s="80"/>
      <c r="EG15" s="80"/>
      <c r="EH15" s="80"/>
      <c r="EI15" s="80"/>
      <c r="EJ15" s="80"/>
      <c r="EK15" s="80"/>
      <c r="EL15" s="80"/>
      <c r="EM15" s="80"/>
      <c r="EN15" s="80"/>
      <c r="EO15" s="80"/>
      <c r="EP15" s="80"/>
      <c r="EQ15" s="80"/>
      <c r="ER15" s="80"/>
      <c r="ES15" s="80"/>
      <c r="ET15" s="80"/>
      <c r="EU15" s="80"/>
      <c r="EV15" s="80"/>
      <c r="EW15" s="80"/>
      <c r="EX15" s="80"/>
      <c r="EY15" s="80"/>
      <c r="EZ15" s="80"/>
      <c r="FA15" s="80"/>
      <c r="FB15" s="80"/>
      <c r="FC15" s="80"/>
      <c r="FD15" s="80"/>
      <c r="FE15" s="80"/>
      <c r="FF15" s="80"/>
      <c r="FG15" s="80"/>
      <c r="FH15" s="80"/>
      <c r="FI15" s="80"/>
      <c r="FJ15" s="80"/>
      <c r="FK15" s="80"/>
      <c r="FL15" s="80"/>
      <c r="FM15" s="80"/>
      <c r="FN15" s="80"/>
      <c r="FO15" s="80"/>
      <c r="FP15" s="80"/>
      <c r="FQ15" s="80"/>
      <c r="FR15" s="80"/>
      <c r="FS15" s="80"/>
      <c r="FT15" s="80"/>
      <c r="FU15" s="80"/>
      <c r="FV15" s="80"/>
      <c r="FW15" s="80"/>
      <c r="FX15" s="80"/>
      <c r="FY15" s="80"/>
      <c r="FZ15" s="80"/>
      <c r="GA15" s="80"/>
      <c r="GB15" s="80"/>
      <c r="GC15" s="80"/>
      <c r="GD15" s="80"/>
      <c r="GE15" s="80"/>
      <c r="GF15" s="80"/>
      <c r="GG15" s="80"/>
      <c r="GH15" s="80"/>
      <c r="GI15" s="80"/>
      <c r="GJ15" s="80"/>
      <c r="GK15" s="80"/>
      <c r="GL15" s="80"/>
      <c r="GM15" s="80"/>
      <c r="GN15" s="80"/>
      <c r="GO15" s="80"/>
      <c r="GP15" s="80"/>
      <c r="GQ15" s="80"/>
      <c r="GR15" s="80"/>
      <c r="GS15" s="80"/>
      <c r="GT15" s="80"/>
      <c r="GU15" s="80"/>
      <c r="GV15" s="80"/>
      <c r="GW15" s="80"/>
      <c r="GX15" s="80"/>
      <c r="GY15" s="80"/>
      <c r="GZ15" s="80"/>
      <c r="HA15" s="80"/>
      <c r="HB15" s="80"/>
      <c r="HC15" s="80"/>
      <c r="HD15" s="80"/>
      <c r="HE15" s="80"/>
      <c r="HF15" s="80"/>
      <c r="HG15" s="80"/>
      <c r="HH15" s="80"/>
      <c r="HI15" s="80"/>
      <c r="HJ15" s="80"/>
      <c r="HK15" s="80"/>
      <c r="HL15" s="80"/>
      <c r="HM15" s="80"/>
      <c r="HN15" s="80"/>
      <c r="HO15" s="80"/>
      <c r="HP15" s="80"/>
      <c r="HQ15" s="80"/>
      <c r="HR15" s="80"/>
      <c r="HS15" s="80"/>
      <c r="HT15" s="80"/>
      <c r="HU15" s="80"/>
      <c r="HV15" s="80"/>
      <c r="HW15" s="80"/>
      <c r="HX15" s="80"/>
      <c r="HY15" s="80"/>
      <c r="HZ15" s="80"/>
      <c r="IA15" s="80"/>
      <c r="IB15" s="80"/>
      <c r="IC15" s="80"/>
      <c r="ID15" s="80"/>
      <c r="IE15" s="80"/>
      <c r="IF15" s="80"/>
      <c r="IG15" s="80"/>
      <c r="IH15" s="80"/>
      <c r="II15" s="80"/>
      <c r="IJ15" s="80"/>
      <c r="IK15" s="80"/>
      <c r="IL15" s="80"/>
      <c r="IM15" s="80"/>
      <c r="IN15" s="80"/>
      <c r="IO15" s="80"/>
      <c r="IP15" s="80"/>
      <c r="IQ15" s="80"/>
      <c r="IR15" s="80"/>
      <c r="IS15" s="80"/>
      <c r="IT15" s="80"/>
      <c r="IU15" s="80"/>
    </row>
    <row r="16" spans="1:255" s="23" customFormat="1" ht="29" x14ac:dyDescent="0.35">
      <c r="A16" s="78" t="s">
        <v>73</v>
      </c>
      <c r="B16" s="78" t="s">
        <v>82</v>
      </c>
      <c r="C16" s="79" t="s">
        <v>155</v>
      </c>
      <c r="D16" s="90" t="s">
        <v>129</v>
      </c>
      <c r="E16" s="91">
        <v>1300</v>
      </c>
      <c r="F16" s="82">
        <v>0</v>
      </c>
      <c r="G16" s="83">
        <v>0</v>
      </c>
      <c r="H16" s="83">
        <f t="shared" si="0"/>
        <v>0</v>
      </c>
      <c r="I16" s="82">
        <v>0</v>
      </c>
      <c r="J16" s="82">
        <v>0</v>
      </c>
      <c r="K16" s="81">
        <f t="shared" si="1"/>
        <v>0</v>
      </c>
      <c r="L16" s="81">
        <f t="shared" si="2"/>
        <v>0</v>
      </c>
      <c r="M16" s="81">
        <f t="shared" si="3"/>
        <v>0</v>
      </c>
      <c r="N16" s="81">
        <f t="shared" si="4"/>
        <v>0</v>
      </c>
      <c r="O16" s="81">
        <f t="shared" si="5"/>
        <v>0</v>
      </c>
      <c r="P16" s="81">
        <f t="shared" si="6"/>
        <v>0</v>
      </c>
      <c r="Q16" s="80"/>
      <c r="R16" s="80"/>
      <c r="S16" s="80"/>
      <c r="T16" s="80"/>
      <c r="U16" s="80"/>
      <c r="V16" s="80"/>
      <c r="W16" s="80"/>
      <c r="X16" s="80"/>
      <c r="Y16" s="80"/>
      <c r="Z16" s="80"/>
      <c r="AA16" s="80"/>
      <c r="AB16" s="80"/>
      <c r="AC16" s="80"/>
      <c r="AD16" s="80"/>
      <c r="AE16" s="80"/>
      <c r="AF16" s="80"/>
      <c r="AG16" s="80"/>
      <c r="AH16" s="80"/>
      <c r="AI16" s="80"/>
      <c r="AJ16" s="80"/>
      <c r="AK16" s="80"/>
      <c r="AL16" s="80"/>
      <c r="AM16" s="80"/>
      <c r="AN16" s="80"/>
      <c r="AO16" s="80"/>
      <c r="AP16" s="80"/>
      <c r="AQ16" s="80"/>
      <c r="AR16" s="80"/>
      <c r="AS16" s="80"/>
      <c r="AT16" s="80"/>
      <c r="AU16" s="80"/>
      <c r="AV16" s="80"/>
      <c r="AW16" s="80"/>
      <c r="AX16" s="80"/>
      <c r="AY16" s="80"/>
      <c r="AZ16" s="80"/>
      <c r="BA16" s="80"/>
      <c r="BB16" s="80"/>
      <c r="BC16" s="80"/>
      <c r="BD16" s="80"/>
      <c r="BE16" s="80"/>
      <c r="BF16" s="80"/>
      <c r="BG16" s="80"/>
      <c r="BH16" s="80"/>
      <c r="BI16" s="80"/>
      <c r="BJ16" s="80"/>
      <c r="BK16" s="80"/>
      <c r="BL16" s="80"/>
      <c r="BM16" s="80"/>
      <c r="BN16" s="80"/>
      <c r="BO16" s="80"/>
      <c r="BP16" s="80"/>
      <c r="BQ16" s="80"/>
      <c r="BR16" s="80"/>
      <c r="BS16" s="80"/>
      <c r="BT16" s="80"/>
      <c r="BU16" s="80"/>
      <c r="BV16" s="80"/>
      <c r="BW16" s="80"/>
      <c r="BX16" s="80"/>
      <c r="BY16" s="80"/>
      <c r="BZ16" s="80"/>
      <c r="CA16" s="80"/>
      <c r="CB16" s="80"/>
      <c r="CC16" s="80"/>
      <c r="CD16" s="80"/>
      <c r="CE16" s="80"/>
      <c r="CF16" s="80"/>
      <c r="CG16" s="80"/>
      <c r="CH16" s="80"/>
      <c r="CI16" s="80"/>
      <c r="CJ16" s="80"/>
      <c r="CK16" s="80"/>
      <c r="CL16" s="80"/>
      <c r="CM16" s="80"/>
      <c r="CN16" s="80"/>
      <c r="CO16" s="80"/>
      <c r="CP16" s="80"/>
      <c r="CQ16" s="80"/>
      <c r="CR16" s="80"/>
      <c r="CS16" s="80"/>
      <c r="CT16" s="80"/>
      <c r="CU16" s="80"/>
      <c r="CV16" s="80"/>
      <c r="CW16" s="80"/>
      <c r="CX16" s="80"/>
      <c r="CY16" s="80"/>
      <c r="CZ16" s="80"/>
      <c r="DA16" s="80"/>
      <c r="DB16" s="80"/>
      <c r="DC16" s="80"/>
      <c r="DD16" s="80"/>
      <c r="DE16" s="80"/>
      <c r="DF16" s="80"/>
      <c r="DG16" s="80"/>
      <c r="DH16" s="80"/>
      <c r="DI16" s="80"/>
      <c r="DJ16" s="80"/>
      <c r="DK16" s="80"/>
      <c r="DL16" s="80"/>
      <c r="DM16" s="80"/>
      <c r="DN16" s="80"/>
      <c r="DO16" s="80"/>
      <c r="DP16" s="80"/>
      <c r="DQ16" s="80"/>
      <c r="DR16" s="80"/>
      <c r="DS16" s="80"/>
      <c r="DT16" s="80"/>
      <c r="DU16" s="80"/>
      <c r="DV16" s="80"/>
      <c r="DW16" s="80"/>
      <c r="DX16" s="80"/>
      <c r="DY16" s="80"/>
      <c r="DZ16" s="80"/>
      <c r="EA16" s="80"/>
      <c r="EB16" s="80"/>
      <c r="EC16" s="80"/>
      <c r="ED16" s="80"/>
      <c r="EE16" s="80"/>
      <c r="EF16" s="80"/>
      <c r="EG16" s="80"/>
      <c r="EH16" s="80"/>
      <c r="EI16" s="80"/>
      <c r="EJ16" s="80"/>
      <c r="EK16" s="80"/>
      <c r="EL16" s="80"/>
      <c r="EM16" s="80"/>
      <c r="EN16" s="80"/>
      <c r="EO16" s="80"/>
      <c r="EP16" s="80"/>
      <c r="EQ16" s="80"/>
      <c r="ER16" s="80"/>
      <c r="ES16" s="80"/>
      <c r="ET16" s="80"/>
      <c r="EU16" s="80"/>
      <c r="EV16" s="80"/>
      <c r="EW16" s="80"/>
      <c r="EX16" s="80"/>
      <c r="EY16" s="80"/>
      <c r="EZ16" s="80"/>
      <c r="FA16" s="80"/>
      <c r="FB16" s="80"/>
      <c r="FC16" s="80"/>
      <c r="FD16" s="80"/>
      <c r="FE16" s="80"/>
      <c r="FF16" s="80"/>
      <c r="FG16" s="80"/>
      <c r="FH16" s="80"/>
      <c r="FI16" s="80"/>
      <c r="FJ16" s="80"/>
      <c r="FK16" s="80"/>
      <c r="FL16" s="80"/>
      <c r="FM16" s="80"/>
      <c r="FN16" s="80"/>
      <c r="FO16" s="80"/>
      <c r="FP16" s="80"/>
      <c r="FQ16" s="80"/>
      <c r="FR16" s="80"/>
      <c r="FS16" s="80"/>
      <c r="FT16" s="80"/>
      <c r="FU16" s="80"/>
      <c r="FV16" s="80"/>
      <c r="FW16" s="80"/>
      <c r="FX16" s="80"/>
      <c r="FY16" s="80"/>
      <c r="FZ16" s="80"/>
      <c r="GA16" s="80"/>
      <c r="GB16" s="80"/>
      <c r="GC16" s="80"/>
      <c r="GD16" s="80"/>
      <c r="GE16" s="80"/>
      <c r="GF16" s="80"/>
      <c r="GG16" s="80"/>
      <c r="GH16" s="80"/>
      <c r="GI16" s="80"/>
      <c r="GJ16" s="80"/>
      <c r="GK16" s="80"/>
      <c r="GL16" s="80"/>
      <c r="GM16" s="80"/>
      <c r="GN16" s="80"/>
      <c r="GO16" s="80"/>
      <c r="GP16" s="80"/>
      <c r="GQ16" s="80"/>
      <c r="GR16" s="80"/>
      <c r="GS16" s="80"/>
      <c r="GT16" s="80"/>
      <c r="GU16" s="80"/>
      <c r="GV16" s="80"/>
      <c r="GW16" s="80"/>
      <c r="GX16" s="80"/>
      <c r="GY16" s="80"/>
      <c r="GZ16" s="80"/>
      <c r="HA16" s="80"/>
      <c r="HB16" s="80"/>
      <c r="HC16" s="80"/>
      <c r="HD16" s="80"/>
      <c r="HE16" s="80"/>
      <c r="HF16" s="80"/>
      <c r="HG16" s="80"/>
      <c r="HH16" s="80"/>
      <c r="HI16" s="80"/>
      <c r="HJ16" s="80"/>
      <c r="HK16" s="80"/>
      <c r="HL16" s="80"/>
      <c r="HM16" s="80"/>
      <c r="HN16" s="80"/>
      <c r="HO16" s="80"/>
      <c r="HP16" s="80"/>
      <c r="HQ16" s="80"/>
      <c r="HR16" s="80"/>
      <c r="HS16" s="80"/>
      <c r="HT16" s="80"/>
      <c r="HU16" s="80"/>
      <c r="HV16" s="80"/>
      <c r="HW16" s="80"/>
      <c r="HX16" s="80"/>
      <c r="HY16" s="80"/>
      <c r="HZ16" s="80"/>
      <c r="IA16" s="80"/>
      <c r="IB16" s="80"/>
      <c r="IC16" s="80"/>
      <c r="ID16" s="80"/>
      <c r="IE16" s="80"/>
      <c r="IF16" s="80"/>
      <c r="IG16" s="80"/>
      <c r="IH16" s="80"/>
      <c r="II16" s="80"/>
      <c r="IJ16" s="80"/>
      <c r="IK16" s="80"/>
      <c r="IL16" s="80"/>
      <c r="IM16" s="80"/>
      <c r="IN16" s="80"/>
      <c r="IO16" s="80"/>
      <c r="IP16" s="80"/>
      <c r="IQ16" s="80"/>
      <c r="IR16" s="80"/>
      <c r="IS16" s="80"/>
      <c r="IT16" s="80"/>
      <c r="IU16" s="80"/>
    </row>
    <row r="17" spans="1:255" s="23" customFormat="1" ht="22.5" customHeight="1" x14ac:dyDescent="0.35">
      <c r="A17" s="78" t="s">
        <v>74</v>
      </c>
      <c r="B17" s="78" t="s">
        <v>82</v>
      </c>
      <c r="C17" s="79" t="s">
        <v>137</v>
      </c>
      <c r="D17" s="90" t="s">
        <v>129</v>
      </c>
      <c r="E17" s="91">
        <v>214</v>
      </c>
      <c r="F17" s="82">
        <v>0</v>
      </c>
      <c r="G17" s="83">
        <v>0</v>
      </c>
      <c r="H17" s="83">
        <f t="shared" si="0"/>
        <v>0</v>
      </c>
      <c r="I17" s="82">
        <v>0</v>
      </c>
      <c r="J17" s="82">
        <v>0</v>
      </c>
      <c r="K17" s="81">
        <f t="shared" ref="K17:K21" si="7">ROUND(H17+I17+J17,2)</f>
        <v>0</v>
      </c>
      <c r="L17" s="81">
        <f t="shared" ref="L17:L21" si="8">ROUND(E17*F17,2)</f>
        <v>0</v>
      </c>
      <c r="M17" s="81">
        <f t="shared" ref="M17:M21" si="9">ROUND(E17*H17,2)</f>
        <v>0</v>
      </c>
      <c r="N17" s="81">
        <f t="shared" ref="N17:N29" si="10">ROUND(E17*I17,2)</f>
        <v>0</v>
      </c>
      <c r="O17" s="81">
        <f t="shared" ref="O17:O28" si="11">ROUND(E17*J17,2)</f>
        <v>0</v>
      </c>
      <c r="P17" s="81">
        <f t="shared" ref="P17:P18" si="12">ROUND(SUM(M17:O17),2)</f>
        <v>0</v>
      </c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0"/>
      <c r="AG17" s="80"/>
      <c r="AH17" s="80"/>
      <c r="AI17" s="80"/>
      <c r="AJ17" s="80"/>
      <c r="AK17" s="80"/>
      <c r="AL17" s="80"/>
      <c r="AM17" s="80"/>
      <c r="AN17" s="80"/>
      <c r="AO17" s="80"/>
      <c r="AP17" s="80"/>
      <c r="AQ17" s="80"/>
      <c r="AR17" s="80"/>
      <c r="AS17" s="80"/>
      <c r="AT17" s="80"/>
      <c r="AU17" s="80"/>
      <c r="AV17" s="80"/>
      <c r="AW17" s="80"/>
      <c r="AX17" s="80"/>
      <c r="AY17" s="80"/>
      <c r="AZ17" s="80"/>
      <c r="BA17" s="80"/>
      <c r="BB17" s="80"/>
      <c r="BC17" s="80"/>
      <c r="BD17" s="80"/>
      <c r="BE17" s="80"/>
      <c r="BF17" s="80"/>
      <c r="BG17" s="80"/>
      <c r="BH17" s="80"/>
      <c r="BI17" s="80"/>
      <c r="BJ17" s="80"/>
      <c r="BK17" s="80"/>
      <c r="BL17" s="80"/>
      <c r="BM17" s="80"/>
      <c r="BN17" s="80"/>
      <c r="BO17" s="80"/>
      <c r="BP17" s="80"/>
      <c r="BQ17" s="80"/>
      <c r="BR17" s="80"/>
      <c r="BS17" s="80"/>
      <c r="BT17" s="80"/>
      <c r="BU17" s="80"/>
      <c r="BV17" s="80"/>
      <c r="BW17" s="80"/>
      <c r="BX17" s="80"/>
      <c r="BY17" s="80"/>
      <c r="BZ17" s="80"/>
      <c r="CA17" s="80"/>
      <c r="CB17" s="80"/>
      <c r="CC17" s="80"/>
      <c r="CD17" s="80"/>
      <c r="CE17" s="80"/>
      <c r="CF17" s="80"/>
      <c r="CG17" s="80"/>
      <c r="CH17" s="80"/>
      <c r="CI17" s="80"/>
      <c r="CJ17" s="80"/>
      <c r="CK17" s="80"/>
      <c r="CL17" s="80"/>
      <c r="CM17" s="80"/>
      <c r="CN17" s="80"/>
      <c r="CO17" s="80"/>
      <c r="CP17" s="80"/>
      <c r="CQ17" s="80"/>
      <c r="CR17" s="80"/>
      <c r="CS17" s="80"/>
      <c r="CT17" s="80"/>
      <c r="CU17" s="80"/>
      <c r="CV17" s="80"/>
      <c r="CW17" s="80"/>
      <c r="CX17" s="80"/>
      <c r="CY17" s="80"/>
      <c r="CZ17" s="80"/>
      <c r="DA17" s="80"/>
      <c r="DB17" s="80"/>
      <c r="DC17" s="80"/>
      <c r="DD17" s="80"/>
      <c r="DE17" s="80"/>
      <c r="DF17" s="80"/>
      <c r="DG17" s="80"/>
      <c r="DH17" s="80"/>
      <c r="DI17" s="80"/>
      <c r="DJ17" s="80"/>
      <c r="DK17" s="80"/>
      <c r="DL17" s="80"/>
      <c r="DM17" s="80"/>
      <c r="DN17" s="80"/>
      <c r="DO17" s="80"/>
      <c r="DP17" s="80"/>
      <c r="DQ17" s="80"/>
      <c r="DR17" s="80"/>
      <c r="DS17" s="80"/>
      <c r="DT17" s="80"/>
      <c r="DU17" s="80"/>
      <c r="DV17" s="80"/>
      <c r="DW17" s="80"/>
      <c r="DX17" s="80"/>
      <c r="DY17" s="80"/>
      <c r="DZ17" s="80"/>
      <c r="EA17" s="80"/>
      <c r="EB17" s="80"/>
      <c r="EC17" s="80"/>
      <c r="ED17" s="80"/>
      <c r="EE17" s="80"/>
      <c r="EF17" s="80"/>
      <c r="EG17" s="80"/>
      <c r="EH17" s="80"/>
      <c r="EI17" s="80"/>
      <c r="EJ17" s="80"/>
      <c r="EK17" s="80"/>
      <c r="EL17" s="80"/>
      <c r="EM17" s="80"/>
      <c r="EN17" s="80"/>
      <c r="EO17" s="80"/>
      <c r="EP17" s="80"/>
      <c r="EQ17" s="80"/>
      <c r="ER17" s="80"/>
      <c r="ES17" s="80"/>
      <c r="ET17" s="80"/>
      <c r="EU17" s="80"/>
      <c r="EV17" s="80"/>
      <c r="EW17" s="80"/>
      <c r="EX17" s="80"/>
      <c r="EY17" s="80"/>
      <c r="EZ17" s="80"/>
      <c r="FA17" s="80"/>
      <c r="FB17" s="80"/>
      <c r="FC17" s="80"/>
      <c r="FD17" s="80"/>
      <c r="FE17" s="80"/>
      <c r="FF17" s="80"/>
      <c r="FG17" s="80"/>
      <c r="FH17" s="80"/>
      <c r="FI17" s="80"/>
      <c r="FJ17" s="80"/>
      <c r="FK17" s="80"/>
      <c r="FL17" s="80"/>
      <c r="FM17" s="80"/>
      <c r="FN17" s="80"/>
      <c r="FO17" s="80"/>
      <c r="FP17" s="80"/>
      <c r="FQ17" s="80"/>
      <c r="FR17" s="80"/>
      <c r="FS17" s="80"/>
      <c r="FT17" s="80"/>
      <c r="FU17" s="80"/>
      <c r="FV17" s="80"/>
      <c r="FW17" s="80"/>
      <c r="FX17" s="80"/>
      <c r="FY17" s="80"/>
      <c r="FZ17" s="80"/>
      <c r="GA17" s="80"/>
      <c r="GB17" s="80"/>
      <c r="GC17" s="80"/>
      <c r="GD17" s="80"/>
      <c r="GE17" s="80"/>
      <c r="GF17" s="80"/>
      <c r="GG17" s="80"/>
      <c r="GH17" s="80"/>
      <c r="GI17" s="80"/>
      <c r="GJ17" s="80"/>
      <c r="GK17" s="80"/>
      <c r="GL17" s="80"/>
      <c r="GM17" s="80"/>
      <c r="GN17" s="80"/>
      <c r="GO17" s="80"/>
      <c r="GP17" s="80"/>
      <c r="GQ17" s="80"/>
      <c r="GR17" s="80"/>
      <c r="GS17" s="80"/>
      <c r="GT17" s="80"/>
      <c r="GU17" s="80"/>
      <c r="GV17" s="80"/>
      <c r="GW17" s="80"/>
      <c r="GX17" s="80"/>
      <c r="GY17" s="80"/>
      <c r="GZ17" s="80"/>
      <c r="HA17" s="80"/>
      <c r="HB17" s="80"/>
      <c r="HC17" s="80"/>
      <c r="HD17" s="80"/>
      <c r="HE17" s="80"/>
      <c r="HF17" s="80"/>
      <c r="HG17" s="80"/>
      <c r="HH17" s="80"/>
      <c r="HI17" s="80"/>
      <c r="HJ17" s="80"/>
      <c r="HK17" s="80"/>
      <c r="HL17" s="80"/>
      <c r="HM17" s="80"/>
      <c r="HN17" s="80"/>
      <c r="HO17" s="80"/>
      <c r="HP17" s="80"/>
      <c r="HQ17" s="80"/>
      <c r="HR17" s="80"/>
      <c r="HS17" s="80"/>
      <c r="HT17" s="80"/>
      <c r="HU17" s="80"/>
      <c r="HV17" s="80"/>
      <c r="HW17" s="80"/>
      <c r="HX17" s="80"/>
      <c r="HY17" s="80"/>
      <c r="HZ17" s="80"/>
      <c r="IA17" s="80"/>
      <c r="IB17" s="80"/>
      <c r="IC17" s="80"/>
      <c r="ID17" s="80"/>
      <c r="IE17" s="80"/>
      <c r="IF17" s="80"/>
      <c r="IG17" s="80"/>
      <c r="IH17" s="80"/>
      <c r="II17" s="80"/>
      <c r="IJ17" s="80"/>
      <c r="IK17" s="80"/>
      <c r="IL17" s="80"/>
      <c r="IM17" s="80"/>
      <c r="IN17" s="80"/>
      <c r="IO17" s="80"/>
      <c r="IP17" s="80"/>
      <c r="IQ17" s="80"/>
      <c r="IR17" s="80"/>
      <c r="IS17" s="80"/>
      <c r="IT17" s="80"/>
      <c r="IU17" s="80"/>
    </row>
    <row r="18" spans="1:255" s="23" customFormat="1" x14ac:dyDescent="0.35">
      <c r="A18" s="78" t="s">
        <v>75</v>
      </c>
      <c r="B18" s="78" t="s">
        <v>82</v>
      </c>
      <c r="C18" s="84" t="s">
        <v>130</v>
      </c>
      <c r="D18" s="90" t="s">
        <v>134</v>
      </c>
      <c r="E18" s="91">
        <v>3.21</v>
      </c>
      <c r="F18" s="82">
        <v>0</v>
      </c>
      <c r="G18" s="83">
        <v>0</v>
      </c>
      <c r="H18" s="83"/>
      <c r="I18" s="82">
        <v>0</v>
      </c>
      <c r="J18" s="82">
        <v>0</v>
      </c>
      <c r="K18" s="81">
        <f t="shared" si="7"/>
        <v>0</v>
      </c>
      <c r="L18" s="81">
        <f t="shared" si="8"/>
        <v>0</v>
      </c>
      <c r="M18" s="81">
        <f t="shared" si="9"/>
        <v>0</v>
      </c>
      <c r="N18" s="81">
        <f t="shared" ref="N18:N21" si="13">ROUND(E18*I18,2)</f>
        <v>0</v>
      </c>
      <c r="O18" s="81">
        <f t="shared" si="11"/>
        <v>0</v>
      </c>
      <c r="P18" s="81">
        <f t="shared" si="12"/>
        <v>0</v>
      </c>
      <c r="Q18" s="80"/>
      <c r="R18" s="80"/>
      <c r="S18" s="80"/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80"/>
      <c r="AE18" s="80"/>
      <c r="AF18" s="80"/>
      <c r="AG18" s="80"/>
      <c r="AH18" s="80"/>
      <c r="AI18" s="80"/>
      <c r="AJ18" s="80"/>
      <c r="AK18" s="80"/>
      <c r="AL18" s="80"/>
      <c r="AM18" s="80"/>
      <c r="AN18" s="80"/>
      <c r="AO18" s="80"/>
      <c r="AP18" s="80"/>
      <c r="AQ18" s="80"/>
      <c r="AR18" s="80"/>
      <c r="AS18" s="80"/>
      <c r="AT18" s="80"/>
      <c r="AU18" s="80"/>
      <c r="AV18" s="80"/>
      <c r="AW18" s="80"/>
      <c r="AX18" s="80"/>
      <c r="AY18" s="80"/>
      <c r="AZ18" s="80"/>
      <c r="BA18" s="80"/>
      <c r="BB18" s="80"/>
      <c r="BC18" s="80"/>
      <c r="BD18" s="80"/>
      <c r="BE18" s="80"/>
      <c r="BF18" s="80"/>
      <c r="BG18" s="80"/>
      <c r="BH18" s="80"/>
      <c r="BI18" s="80"/>
      <c r="BJ18" s="80"/>
      <c r="BK18" s="80"/>
      <c r="BL18" s="80"/>
      <c r="BM18" s="80"/>
      <c r="BN18" s="80"/>
      <c r="BO18" s="80"/>
      <c r="BP18" s="80"/>
      <c r="BQ18" s="80"/>
      <c r="BR18" s="80"/>
      <c r="BS18" s="80"/>
      <c r="BT18" s="80"/>
      <c r="BU18" s="80"/>
      <c r="BV18" s="80"/>
      <c r="BW18" s="80"/>
      <c r="BX18" s="80"/>
      <c r="BY18" s="80"/>
      <c r="BZ18" s="80"/>
      <c r="CA18" s="80"/>
      <c r="CB18" s="80"/>
      <c r="CC18" s="80"/>
      <c r="CD18" s="80"/>
      <c r="CE18" s="80"/>
      <c r="CF18" s="80"/>
      <c r="CG18" s="80"/>
      <c r="CH18" s="80"/>
      <c r="CI18" s="80"/>
      <c r="CJ18" s="80"/>
      <c r="CK18" s="80"/>
      <c r="CL18" s="80"/>
      <c r="CM18" s="80"/>
      <c r="CN18" s="80"/>
      <c r="CO18" s="80"/>
      <c r="CP18" s="80"/>
      <c r="CQ18" s="80"/>
      <c r="CR18" s="80"/>
      <c r="CS18" s="80"/>
      <c r="CT18" s="80"/>
      <c r="CU18" s="80"/>
      <c r="CV18" s="80"/>
      <c r="CW18" s="80"/>
      <c r="CX18" s="80"/>
      <c r="CY18" s="80"/>
      <c r="CZ18" s="80"/>
      <c r="DA18" s="80"/>
      <c r="DB18" s="80"/>
      <c r="DC18" s="80"/>
      <c r="DD18" s="80"/>
      <c r="DE18" s="80"/>
      <c r="DF18" s="80"/>
      <c r="DG18" s="80"/>
      <c r="DH18" s="80"/>
      <c r="DI18" s="80"/>
      <c r="DJ18" s="80"/>
      <c r="DK18" s="80"/>
      <c r="DL18" s="80"/>
      <c r="DM18" s="80"/>
      <c r="DN18" s="80"/>
      <c r="DO18" s="80"/>
      <c r="DP18" s="80"/>
      <c r="DQ18" s="80"/>
      <c r="DR18" s="80"/>
      <c r="DS18" s="80"/>
      <c r="DT18" s="80"/>
      <c r="DU18" s="80"/>
      <c r="DV18" s="80"/>
      <c r="DW18" s="80"/>
      <c r="DX18" s="80"/>
      <c r="DY18" s="80"/>
      <c r="DZ18" s="80"/>
      <c r="EA18" s="80"/>
      <c r="EB18" s="80"/>
      <c r="EC18" s="80"/>
      <c r="ED18" s="80"/>
      <c r="EE18" s="80"/>
      <c r="EF18" s="80"/>
      <c r="EG18" s="80"/>
      <c r="EH18" s="80"/>
      <c r="EI18" s="80"/>
      <c r="EJ18" s="80"/>
      <c r="EK18" s="80"/>
      <c r="EL18" s="80"/>
      <c r="EM18" s="80"/>
      <c r="EN18" s="80"/>
      <c r="EO18" s="80"/>
      <c r="EP18" s="80"/>
      <c r="EQ18" s="80"/>
      <c r="ER18" s="80"/>
      <c r="ES18" s="80"/>
      <c r="ET18" s="80"/>
      <c r="EU18" s="80"/>
      <c r="EV18" s="80"/>
      <c r="EW18" s="80"/>
      <c r="EX18" s="80"/>
      <c r="EY18" s="80"/>
      <c r="EZ18" s="80"/>
      <c r="FA18" s="80"/>
      <c r="FB18" s="80"/>
      <c r="FC18" s="80"/>
      <c r="FD18" s="80"/>
      <c r="FE18" s="80"/>
      <c r="FF18" s="80"/>
      <c r="FG18" s="80"/>
      <c r="FH18" s="80"/>
      <c r="FI18" s="80"/>
      <c r="FJ18" s="80"/>
      <c r="FK18" s="80"/>
      <c r="FL18" s="80"/>
      <c r="FM18" s="80"/>
      <c r="FN18" s="80"/>
      <c r="FO18" s="80"/>
      <c r="FP18" s="80"/>
      <c r="FQ18" s="80"/>
      <c r="FR18" s="80"/>
      <c r="FS18" s="80"/>
      <c r="FT18" s="80"/>
      <c r="FU18" s="80"/>
      <c r="FV18" s="80"/>
      <c r="FW18" s="80"/>
      <c r="FX18" s="80"/>
      <c r="FY18" s="80"/>
      <c r="FZ18" s="80"/>
      <c r="GA18" s="80"/>
      <c r="GB18" s="80"/>
      <c r="GC18" s="80"/>
      <c r="GD18" s="80"/>
      <c r="GE18" s="80"/>
      <c r="GF18" s="80"/>
      <c r="GG18" s="80"/>
      <c r="GH18" s="80"/>
      <c r="GI18" s="80"/>
      <c r="GJ18" s="80"/>
      <c r="GK18" s="80"/>
      <c r="GL18" s="80"/>
      <c r="GM18" s="80"/>
      <c r="GN18" s="80"/>
      <c r="GO18" s="80"/>
      <c r="GP18" s="80"/>
      <c r="GQ18" s="80"/>
      <c r="GR18" s="80"/>
      <c r="GS18" s="80"/>
      <c r="GT18" s="80"/>
      <c r="GU18" s="80"/>
      <c r="GV18" s="80"/>
      <c r="GW18" s="80"/>
      <c r="GX18" s="80"/>
      <c r="GY18" s="80"/>
      <c r="GZ18" s="80"/>
      <c r="HA18" s="80"/>
      <c r="HB18" s="80"/>
      <c r="HC18" s="80"/>
      <c r="HD18" s="80"/>
      <c r="HE18" s="80"/>
      <c r="HF18" s="80"/>
      <c r="HG18" s="80"/>
      <c r="HH18" s="80"/>
      <c r="HI18" s="80"/>
      <c r="HJ18" s="80"/>
      <c r="HK18" s="80"/>
      <c r="HL18" s="80"/>
      <c r="HM18" s="80"/>
      <c r="HN18" s="80"/>
      <c r="HO18" s="80"/>
      <c r="HP18" s="80"/>
      <c r="HQ18" s="80"/>
      <c r="HR18" s="80"/>
      <c r="HS18" s="80"/>
      <c r="HT18" s="80"/>
      <c r="HU18" s="80"/>
      <c r="HV18" s="80"/>
      <c r="HW18" s="80"/>
      <c r="HX18" s="80"/>
      <c r="HY18" s="80"/>
      <c r="HZ18" s="80"/>
      <c r="IA18" s="80"/>
      <c r="IB18" s="80"/>
      <c r="IC18" s="80"/>
      <c r="ID18" s="80"/>
      <c r="IE18" s="80"/>
      <c r="IF18" s="80"/>
      <c r="IG18" s="80"/>
      <c r="IH18" s="80"/>
      <c r="II18" s="80"/>
      <c r="IJ18" s="80"/>
      <c r="IK18" s="80"/>
      <c r="IL18" s="80"/>
      <c r="IM18" s="80"/>
      <c r="IN18" s="80"/>
      <c r="IO18" s="80"/>
      <c r="IP18" s="80"/>
      <c r="IQ18" s="80"/>
      <c r="IR18" s="80"/>
      <c r="IS18" s="80"/>
      <c r="IT18" s="80"/>
      <c r="IU18" s="80"/>
    </row>
    <row r="19" spans="1:255" s="23" customFormat="1" x14ac:dyDescent="0.35">
      <c r="A19" s="78" t="s">
        <v>76</v>
      </c>
      <c r="B19" s="78" t="s">
        <v>82</v>
      </c>
      <c r="C19" s="84" t="s">
        <v>131</v>
      </c>
      <c r="D19" s="90" t="s">
        <v>134</v>
      </c>
      <c r="E19" s="91">
        <v>1.54</v>
      </c>
      <c r="F19" s="82">
        <v>0</v>
      </c>
      <c r="G19" s="83">
        <v>0</v>
      </c>
      <c r="H19" s="83"/>
      <c r="I19" s="82">
        <v>0</v>
      </c>
      <c r="J19" s="82">
        <v>0</v>
      </c>
      <c r="K19" s="30">
        <f t="shared" si="7"/>
        <v>0</v>
      </c>
      <c r="L19" s="30">
        <f t="shared" si="8"/>
        <v>0</v>
      </c>
      <c r="M19" s="30">
        <f t="shared" si="9"/>
        <v>0</v>
      </c>
      <c r="N19" s="81">
        <f t="shared" si="13"/>
        <v>0</v>
      </c>
      <c r="O19" s="81">
        <f t="shared" si="11"/>
        <v>0</v>
      </c>
      <c r="P19" s="30">
        <f t="shared" ref="P19:P22" si="14">ROUND(M19+N19+O19,2)</f>
        <v>0</v>
      </c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80"/>
      <c r="AH19" s="80"/>
      <c r="AI19" s="80"/>
      <c r="AJ19" s="80"/>
      <c r="AK19" s="80"/>
      <c r="AL19" s="80"/>
      <c r="AM19" s="80"/>
      <c r="AN19" s="80"/>
      <c r="AO19" s="80"/>
      <c r="AP19" s="80"/>
      <c r="AQ19" s="80"/>
      <c r="AR19" s="80"/>
      <c r="AS19" s="80"/>
      <c r="AT19" s="80"/>
      <c r="AU19" s="80"/>
      <c r="AV19" s="80"/>
      <c r="AW19" s="80"/>
      <c r="AX19" s="80"/>
      <c r="AY19" s="80"/>
      <c r="AZ19" s="80"/>
      <c r="BA19" s="80"/>
      <c r="BB19" s="80"/>
      <c r="BC19" s="80"/>
      <c r="BD19" s="80"/>
      <c r="BE19" s="80"/>
      <c r="BF19" s="80"/>
      <c r="BG19" s="80"/>
      <c r="BH19" s="80"/>
      <c r="BI19" s="80"/>
      <c r="BJ19" s="80"/>
      <c r="BK19" s="80"/>
      <c r="BL19" s="80"/>
      <c r="BM19" s="80"/>
      <c r="BN19" s="80"/>
      <c r="BO19" s="80"/>
      <c r="BP19" s="80"/>
      <c r="BQ19" s="80"/>
      <c r="BR19" s="80"/>
      <c r="BS19" s="80"/>
      <c r="BT19" s="80"/>
      <c r="BU19" s="80"/>
      <c r="BV19" s="80"/>
      <c r="BW19" s="80"/>
      <c r="BX19" s="80"/>
      <c r="BY19" s="80"/>
      <c r="BZ19" s="80"/>
      <c r="CA19" s="80"/>
      <c r="CB19" s="80"/>
      <c r="CC19" s="80"/>
      <c r="CD19" s="80"/>
      <c r="CE19" s="80"/>
      <c r="CF19" s="80"/>
      <c r="CG19" s="80"/>
      <c r="CH19" s="80"/>
      <c r="CI19" s="80"/>
      <c r="CJ19" s="80"/>
      <c r="CK19" s="80"/>
      <c r="CL19" s="80"/>
      <c r="CM19" s="80"/>
      <c r="CN19" s="80"/>
      <c r="CO19" s="80"/>
      <c r="CP19" s="80"/>
      <c r="CQ19" s="80"/>
      <c r="CR19" s="80"/>
      <c r="CS19" s="80"/>
      <c r="CT19" s="80"/>
      <c r="CU19" s="80"/>
      <c r="CV19" s="80"/>
      <c r="CW19" s="80"/>
      <c r="CX19" s="80"/>
      <c r="CY19" s="80"/>
      <c r="CZ19" s="80"/>
      <c r="DA19" s="80"/>
      <c r="DB19" s="80"/>
      <c r="DC19" s="80"/>
      <c r="DD19" s="80"/>
      <c r="DE19" s="80"/>
      <c r="DF19" s="80"/>
      <c r="DG19" s="80"/>
      <c r="DH19" s="80"/>
      <c r="DI19" s="80"/>
      <c r="DJ19" s="80"/>
      <c r="DK19" s="80"/>
      <c r="DL19" s="80"/>
      <c r="DM19" s="80"/>
      <c r="DN19" s="80"/>
      <c r="DO19" s="80"/>
      <c r="DP19" s="80"/>
      <c r="DQ19" s="80"/>
      <c r="DR19" s="80"/>
      <c r="DS19" s="80"/>
      <c r="DT19" s="80"/>
      <c r="DU19" s="80"/>
      <c r="DV19" s="80"/>
      <c r="DW19" s="80"/>
      <c r="DX19" s="80"/>
      <c r="DY19" s="80"/>
      <c r="DZ19" s="80"/>
      <c r="EA19" s="80"/>
      <c r="EB19" s="80"/>
      <c r="EC19" s="80"/>
      <c r="ED19" s="80"/>
      <c r="EE19" s="80"/>
      <c r="EF19" s="80"/>
      <c r="EG19" s="80"/>
      <c r="EH19" s="80"/>
      <c r="EI19" s="80"/>
      <c r="EJ19" s="80"/>
      <c r="EK19" s="80"/>
      <c r="EL19" s="80"/>
      <c r="EM19" s="80"/>
      <c r="EN19" s="80"/>
      <c r="EO19" s="80"/>
      <c r="EP19" s="80"/>
      <c r="EQ19" s="80"/>
      <c r="ER19" s="80"/>
      <c r="ES19" s="80"/>
      <c r="ET19" s="80"/>
      <c r="EU19" s="80"/>
      <c r="EV19" s="80"/>
      <c r="EW19" s="80"/>
      <c r="EX19" s="80"/>
      <c r="EY19" s="80"/>
      <c r="EZ19" s="80"/>
      <c r="FA19" s="80"/>
      <c r="FB19" s="80"/>
      <c r="FC19" s="80"/>
      <c r="FD19" s="80"/>
      <c r="FE19" s="80"/>
      <c r="FF19" s="80"/>
      <c r="FG19" s="80"/>
      <c r="FH19" s="80"/>
      <c r="FI19" s="80"/>
      <c r="FJ19" s="80"/>
      <c r="FK19" s="80"/>
      <c r="FL19" s="80"/>
      <c r="FM19" s="80"/>
      <c r="FN19" s="80"/>
      <c r="FO19" s="80"/>
      <c r="FP19" s="80"/>
      <c r="FQ19" s="80"/>
      <c r="FR19" s="80"/>
      <c r="FS19" s="80"/>
      <c r="FT19" s="80"/>
      <c r="FU19" s="80"/>
      <c r="FV19" s="80"/>
      <c r="FW19" s="80"/>
      <c r="FX19" s="80"/>
      <c r="FY19" s="80"/>
      <c r="FZ19" s="80"/>
      <c r="GA19" s="80"/>
      <c r="GB19" s="80"/>
      <c r="GC19" s="80"/>
      <c r="GD19" s="80"/>
      <c r="GE19" s="80"/>
      <c r="GF19" s="80"/>
      <c r="GG19" s="80"/>
      <c r="GH19" s="80"/>
      <c r="GI19" s="80"/>
      <c r="GJ19" s="80"/>
      <c r="GK19" s="80"/>
      <c r="GL19" s="80"/>
      <c r="GM19" s="80"/>
      <c r="GN19" s="80"/>
      <c r="GO19" s="80"/>
      <c r="GP19" s="80"/>
      <c r="GQ19" s="80"/>
      <c r="GR19" s="80"/>
      <c r="GS19" s="80"/>
      <c r="GT19" s="80"/>
      <c r="GU19" s="80"/>
      <c r="GV19" s="80"/>
      <c r="GW19" s="80"/>
      <c r="GX19" s="80"/>
      <c r="GY19" s="80"/>
      <c r="GZ19" s="80"/>
      <c r="HA19" s="80"/>
      <c r="HB19" s="80"/>
      <c r="HC19" s="80"/>
      <c r="HD19" s="80"/>
      <c r="HE19" s="80"/>
      <c r="HF19" s="80"/>
      <c r="HG19" s="80"/>
      <c r="HH19" s="80"/>
      <c r="HI19" s="80"/>
      <c r="HJ19" s="80"/>
      <c r="HK19" s="80"/>
      <c r="HL19" s="80"/>
      <c r="HM19" s="80"/>
      <c r="HN19" s="80"/>
      <c r="HO19" s="80"/>
      <c r="HP19" s="80"/>
      <c r="HQ19" s="80"/>
      <c r="HR19" s="80"/>
      <c r="HS19" s="80"/>
      <c r="HT19" s="80"/>
      <c r="HU19" s="80"/>
      <c r="HV19" s="80"/>
      <c r="HW19" s="80"/>
      <c r="HX19" s="80"/>
      <c r="HY19" s="80"/>
      <c r="HZ19" s="80"/>
      <c r="IA19" s="80"/>
      <c r="IB19" s="80"/>
      <c r="IC19" s="80"/>
      <c r="ID19" s="80"/>
      <c r="IE19" s="80"/>
      <c r="IF19" s="80"/>
      <c r="IG19" s="80"/>
      <c r="IH19" s="80"/>
      <c r="II19" s="80"/>
      <c r="IJ19" s="80"/>
      <c r="IK19" s="80"/>
      <c r="IL19" s="80"/>
      <c r="IM19" s="80"/>
      <c r="IN19" s="80"/>
      <c r="IO19" s="80"/>
      <c r="IP19" s="80"/>
      <c r="IQ19" s="80"/>
      <c r="IR19" s="80"/>
      <c r="IS19" s="80"/>
      <c r="IT19" s="80"/>
      <c r="IU19" s="80"/>
    </row>
    <row r="20" spans="1:255" s="23" customFormat="1" x14ac:dyDescent="0.35">
      <c r="A20" s="78" t="s">
        <v>77</v>
      </c>
      <c r="B20" s="78" t="s">
        <v>82</v>
      </c>
      <c r="C20" s="84" t="s">
        <v>132</v>
      </c>
      <c r="D20" s="90" t="s">
        <v>129</v>
      </c>
      <c r="E20" s="91">
        <v>246.1</v>
      </c>
      <c r="F20" s="82">
        <v>0</v>
      </c>
      <c r="G20" s="83">
        <v>0</v>
      </c>
      <c r="H20" s="83"/>
      <c r="I20" s="82">
        <v>0</v>
      </c>
      <c r="J20" s="82">
        <v>0</v>
      </c>
      <c r="K20" s="30">
        <f t="shared" si="7"/>
        <v>0</v>
      </c>
      <c r="L20" s="30">
        <f t="shared" si="8"/>
        <v>0</v>
      </c>
      <c r="M20" s="30">
        <f t="shared" si="9"/>
        <v>0</v>
      </c>
      <c r="N20" s="81">
        <f t="shared" si="13"/>
        <v>0</v>
      </c>
      <c r="O20" s="81">
        <f t="shared" ref="O20:O21" si="15">ROUND(E20*J20,2)</f>
        <v>0</v>
      </c>
      <c r="P20" s="30">
        <f t="shared" si="14"/>
        <v>0</v>
      </c>
      <c r="Q20" s="80"/>
      <c r="R20" s="80"/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80"/>
      <c r="AH20" s="80"/>
      <c r="AI20" s="80"/>
      <c r="AJ20" s="80"/>
      <c r="AK20" s="80"/>
      <c r="AL20" s="80"/>
      <c r="AM20" s="80"/>
      <c r="AN20" s="80"/>
      <c r="AO20" s="80"/>
      <c r="AP20" s="80"/>
      <c r="AQ20" s="80"/>
      <c r="AR20" s="80"/>
      <c r="AS20" s="80"/>
      <c r="AT20" s="80"/>
      <c r="AU20" s="80"/>
      <c r="AV20" s="80"/>
      <c r="AW20" s="80"/>
      <c r="AX20" s="80"/>
      <c r="AY20" s="80"/>
      <c r="AZ20" s="80"/>
      <c r="BA20" s="80"/>
      <c r="BB20" s="80"/>
      <c r="BC20" s="80"/>
      <c r="BD20" s="80"/>
      <c r="BE20" s="80"/>
      <c r="BF20" s="80"/>
      <c r="BG20" s="80"/>
      <c r="BH20" s="80"/>
      <c r="BI20" s="80"/>
      <c r="BJ20" s="80"/>
      <c r="BK20" s="80"/>
      <c r="BL20" s="80"/>
      <c r="BM20" s="80"/>
      <c r="BN20" s="80"/>
      <c r="BO20" s="80"/>
      <c r="BP20" s="80"/>
      <c r="BQ20" s="80"/>
      <c r="BR20" s="80"/>
      <c r="BS20" s="80"/>
      <c r="BT20" s="80"/>
      <c r="BU20" s="80"/>
      <c r="BV20" s="80"/>
      <c r="BW20" s="80"/>
      <c r="BX20" s="80"/>
      <c r="BY20" s="80"/>
      <c r="BZ20" s="80"/>
      <c r="CA20" s="80"/>
      <c r="CB20" s="80"/>
      <c r="CC20" s="80"/>
      <c r="CD20" s="80"/>
      <c r="CE20" s="80"/>
      <c r="CF20" s="80"/>
      <c r="CG20" s="80"/>
      <c r="CH20" s="80"/>
      <c r="CI20" s="80"/>
      <c r="CJ20" s="80"/>
      <c r="CK20" s="80"/>
      <c r="CL20" s="80"/>
      <c r="CM20" s="80"/>
      <c r="CN20" s="80"/>
      <c r="CO20" s="80"/>
      <c r="CP20" s="80"/>
      <c r="CQ20" s="80"/>
      <c r="CR20" s="80"/>
      <c r="CS20" s="80"/>
      <c r="CT20" s="80"/>
      <c r="CU20" s="80"/>
      <c r="CV20" s="80"/>
      <c r="CW20" s="80"/>
      <c r="CX20" s="80"/>
      <c r="CY20" s="80"/>
      <c r="CZ20" s="80"/>
      <c r="DA20" s="80"/>
      <c r="DB20" s="80"/>
      <c r="DC20" s="80"/>
      <c r="DD20" s="80"/>
      <c r="DE20" s="80"/>
      <c r="DF20" s="80"/>
      <c r="DG20" s="80"/>
      <c r="DH20" s="80"/>
      <c r="DI20" s="80"/>
      <c r="DJ20" s="80"/>
      <c r="DK20" s="80"/>
      <c r="DL20" s="80"/>
      <c r="DM20" s="80"/>
      <c r="DN20" s="80"/>
      <c r="DO20" s="80"/>
      <c r="DP20" s="80"/>
      <c r="DQ20" s="80"/>
      <c r="DR20" s="80"/>
      <c r="DS20" s="80"/>
      <c r="DT20" s="80"/>
      <c r="DU20" s="80"/>
      <c r="DV20" s="80"/>
      <c r="DW20" s="80"/>
      <c r="DX20" s="80"/>
      <c r="DY20" s="80"/>
      <c r="DZ20" s="80"/>
      <c r="EA20" s="80"/>
      <c r="EB20" s="80"/>
      <c r="EC20" s="80"/>
      <c r="ED20" s="80"/>
      <c r="EE20" s="80"/>
      <c r="EF20" s="80"/>
      <c r="EG20" s="80"/>
      <c r="EH20" s="80"/>
      <c r="EI20" s="80"/>
      <c r="EJ20" s="80"/>
      <c r="EK20" s="80"/>
      <c r="EL20" s="80"/>
      <c r="EM20" s="80"/>
      <c r="EN20" s="80"/>
      <c r="EO20" s="80"/>
      <c r="EP20" s="80"/>
      <c r="EQ20" s="80"/>
      <c r="ER20" s="80"/>
      <c r="ES20" s="80"/>
      <c r="ET20" s="80"/>
      <c r="EU20" s="80"/>
      <c r="EV20" s="80"/>
      <c r="EW20" s="80"/>
      <c r="EX20" s="80"/>
      <c r="EY20" s="80"/>
      <c r="EZ20" s="80"/>
      <c r="FA20" s="80"/>
      <c r="FB20" s="80"/>
      <c r="FC20" s="80"/>
      <c r="FD20" s="80"/>
      <c r="FE20" s="80"/>
      <c r="FF20" s="80"/>
      <c r="FG20" s="80"/>
      <c r="FH20" s="80"/>
      <c r="FI20" s="80"/>
      <c r="FJ20" s="80"/>
      <c r="FK20" s="80"/>
      <c r="FL20" s="80"/>
      <c r="FM20" s="80"/>
      <c r="FN20" s="80"/>
      <c r="FO20" s="80"/>
      <c r="FP20" s="80"/>
      <c r="FQ20" s="80"/>
      <c r="FR20" s="80"/>
      <c r="FS20" s="80"/>
      <c r="FT20" s="80"/>
      <c r="FU20" s="80"/>
      <c r="FV20" s="80"/>
      <c r="FW20" s="80"/>
      <c r="FX20" s="80"/>
      <c r="FY20" s="80"/>
      <c r="FZ20" s="80"/>
      <c r="GA20" s="80"/>
      <c r="GB20" s="80"/>
      <c r="GC20" s="80"/>
      <c r="GD20" s="80"/>
      <c r="GE20" s="80"/>
      <c r="GF20" s="80"/>
      <c r="GG20" s="80"/>
      <c r="GH20" s="80"/>
      <c r="GI20" s="80"/>
      <c r="GJ20" s="80"/>
      <c r="GK20" s="80"/>
      <c r="GL20" s="80"/>
      <c r="GM20" s="80"/>
      <c r="GN20" s="80"/>
      <c r="GO20" s="80"/>
      <c r="GP20" s="80"/>
      <c r="GQ20" s="80"/>
      <c r="GR20" s="80"/>
      <c r="GS20" s="80"/>
      <c r="GT20" s="80"/>
      <c r="GU20" s="80"/>
      <c r="GV20" s="80"/>
      <c r="GW20" s="80"/>
      <c r="GX20" s="80"/>
      <c r="GY20" s="80"/>
      <c r="GZ20" s="80"/>
      <c r="HA20" s="80"/>
      <c r="HB20" s="80"/>
      <c r="HC20" s="80"/>
      <c r="HD20" s="80"/>
      <c r="HE20" s="80"/>
      <c r="HF20" s="80"/>
      <c r="HG20" s="80"/>
      <c r="HH20" s="80"/>
      <c r="HI20" s="80"/>
      <c r="HJ20" s="80"/>
      <c r="HK20" s="80"/>
      <c r="HL20" s="80"/>
      <c r="HM20" s="80"/>
      <c r="HN20" s="80"/>
      <c r="HO20" s="80"/>
      <c r="HP20" s="80"/>
      <c r="HQ20" s="80"/>
      <c r="HR20" s="80"/>
      <c r="HS20" s="80"/>
      <c r="HT20" s="80"/>
      <c r="HU20" s="80"/>
      <c r="HV20" s="80"/>
      <c r="HW20" s="80"/>
      <c r="HX20" s="80"/>
      <c r="HY20" s="80"/>
      <c r="HZ20" s="80"/>
      <c r="IA20" s="80"/>
      <c r="IB20" s="80"/>
      <c r="IC20" s="80"/>
      <c r="ID20" s="80"/>
      <c r="IE20" s="80"/>
      <c r="IF20" s="80"/>
      <c r="IG20" s="80"/>
      <c r="IH20" s="80"/>
      <c r="II20" s="80"/>
      <c r="IJ20" s="80"/>
      <c r="IK20" s="80"/>
      <c r="IL20" s="80"/>
      <c r="IM20" s="80"/>
      <c r="IN20" s="80"/>
      <c r="IO20" s="80"/>
      <c r="IP20" s="80"/>
      <c r="IQ20" s="80"/>
      <c r="IR20" s="80"/>
      <c r="IS20" s="80"/>
      <c r="IT20" s="80"/>
      <c r="IU20" s="80"/>
    </row>
    <row r="21" spans="1:255" s="23" customFormat="1" x14ac:dyDescent="0.35">
      <c r="A21" s="78" t="s">
        <v>78</v>
      </c>
      <c r="B21" s="78" t="s">
        <v>82</v>
      </c>
      <c r="C21" s="84" t="s">
        <v>133</v>
      </c>
      <c r="D21" s="90" t="s">
        <v>40</v>
      </c>
      <c r="E21" s="91">
        <v>1</v>
      </c>
      <c r="F21" s="82">
        <v>0</v>
      </c>
      <c r="G21" s="83">
        <v>0</v>
      </c>
      <c r="H21" s="83"/>
      <c r="I21" s="82">
        <v>0</v>
      </c>
      <c r="J21" s="82">
        <v>0</v>
      </c>
      <c r="K21" s="30">
        <f t="shared" si="7"/>
        <v>0</v>
      </c>
      <c r="L21" s="30">
        <f t="shared" si="8"/>
        <v>0</v>
      </c>
      <c r="M21" s="30">
        <f t="shared" si="9"/>
        <v>0</v>
      </c>
      <c r="N21" s="81">
        <f t="shared" si="13"/>
        <v>0</v>
      </c>
      <c r="O21" s="30">
        <f t="shared" si="15"/>
        <v>0</v>
      </c>
      <c r="P21" s="30">
        <f t="shared" si="14"/>
        <v>0</v>
      </c>
      <c r="Q21" s="80"/>
      <c r="R21" s="80"/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80"/>
      <c r="AH21" s="80"/>
      <c r="AI21" s="80"/>
      <c r="AJ21" s="80"/>
      <c r="AK21" s="80"/>
      <c r="AL21" s="80"/>
      <c r="AM21" s="80"/>
      <c r="AN21" s="80"/>
      <c r="AO21" s="80"/>
      <c r="AP21" s="80"/>
      <c r="AQ21" s="80"/>
      <c r="AR21" s="80"/>
      <c r="AS21" s="80"/>
      <c r="AT21" s="80"/>
      <c r="AU21" s="80"/>
      <c r="AV21" s="80"/>
      <c r="AW21" s="80"/>
      <c r="AX21" s="80"/>
      <c r="AY21" s="80"/>
      <c r="AZ21" s="80"/>
      <c r="BA21" s="80"/>
      <c r="BB21" s="80"/>
      <c r="BC21" s="80"/>
      <c r="BD21" s="80"/>
      <c r="BE21" s="80"/>
      <c r="BF21" s="80"/>
      <c r="BG21" s="80"/>
      <c r="BH21" s="80"/>
      <c r="BI21" s="80"/>
      <c r="BJ21" s="80"/>
      <c r="BK21" s="80"/>
      <c r="BL21" s="80"/>
      <c r="BM21" s="80"/>
      <c r="BN21" s="80"/>
      <c r="BO21" s="80"/>
      <c r="BP21" s="80"/>
      <c r="BQ21" s="80"/>
      <c r="BR21" s="80"/>
      <c r="BS21" s="80"/>
      <c r="BT21" s="80"/>
      <c r="BU21" s="80"/>
      <c r="BV21" s="80"/>
      <c r="BW21" s="80"/>
      <c r="BX21" s="80"/>
      <c r="BY21" s="80"/>
      <c r="BZ21" s="80"/>
      <c r="CA21" s="80"/>
      <c r="CB21" s="80"/>
      <c r="CC21" s="80"/>
      <c r="CD21" s="80"/>
      <c r="CE21" s="80"/>
      <c r="CF21" s="80"/>
      <c r="CG21" s="80"/>
      <c r="CH21" s="80"/>
      <c r="CI21" s="80"/>
      <c r="CJ21" s="80"/>
      <c r="CK21" s="80"/>
      <c r="CL21" s="80"/>
      <c r="CM21" s="80"/>
      <c r="CN21" s="80"/>
      <c r="CO21" s="80"/>
      <c r="CP21" s="80"/>
      <c r="CQ21" s="80"/>
      <c r="CR21" s="80"/>
      <c r="CS21" s="80"/>
      <c r="CT21" s="80"/>
      <c r="CU21" s="80"/>
      <c r="CV21" s="80"/>
      <c r="CW21" s="80"/>
      <c r="CX21" s="80"/>
      <c r="CY21" s="80"/>
      <c r="CZ21" s="80"/>
      <c r="DA21" s="80"/>
      <c r="DB21" s="80"/>
      <c r="DC21" s="80"/>
      <c r="DD21" s="80"/>
      <c r="DE21" s="80"/>
      <c r="DF21" s="80"/>
      <c r="DG21" s="80"/>
      <c r="DH21" s="80"/>
      <c r="DI21" s="80"/>
      <c r="DJ21" s="80"/>
      <c r="DK21" s="80"/>
      <c r="DL21" s="80"/>
      <c r="DM21" s="80"/>
      <c r="DN21" s="80"/>
      <c r="DO21" s="80"/>
      <c r="DP21" s="80"/>
      <c r="DQ21" s="80"/>
      <c r="DR21" s="80"/>
      <c r="DS21" s="80"/>
      <c r="DT21" s="80"/>
      <c r="DU21" s="80"/>
      <c r="DV21" s="80"/>
      <c r="DW21" s="80"/>
      <c r="DX21" s="80"/>
      <c r="DY21" s="80"/>
      <c r="DZ21" s="80"/>
      <c r="EA21" s="80"/>
      <c r="EB21" s="80"/>
      <c r="EC21" s="80"/>
      <c r="ED21" s="80"/>
      <c r="EE21" s="80"/>
      <c r="EF21" s="80"/>
      <c r="EG21" s="80"/>
      <c r="EH21" s="80"/>
      <c r="EI21" s="80"/>
      <c r="EJ21" s="80"/>
      <c r="EK21" s="80"/>
      <c r="EL21" s="80"/>
      <c r="EM21" s="80"/>
      <c r="EN21" s="80"/>
      <c r="EO21" s="80"/>
      <c r="EP21" s="80"/>
      <c r="EQ21" s="80"/>
      <c r="ER21" s="80"/>
      <c r="ES21" s="80"/>
      <c r="ET21" s="80"/>
      <c r="EU21" s="80"/>
      <c r="EV21" s="80"/>
      <c r="EW21" s="80"/>
      <c r="EX21" s="80"/>
      <c r="EY21" s="80"/>
      <c r="EZ21" s="80"/>
      <c r="FA21" s="80"/>
      <c r="FB21" s="80"/>
      <c r="FC21" s="80"/>
      <c r="FD21" s="80"/>
      <c r="FE21" s="80"/>
      <c r="FF21" s="80"/>
      <c r="FG21" s="80"/>
      <c r="FH21" s="80"/>
      <c r="FI21" s="80"/>
      <c r="FJ21" s="80"/>
      <c r="FK21" s="80"/>
      <c r="FL21" s="80"/>
      <c r="FM21" s="80"/>
      <c r="FN21" s="80"/>
      <c r="FO21" s="80"/>
      <c r="FP21" s="80"/>
      <c r="FQ21" s="80"/>
      <c r="FR21" s="80"/>
      <c r="FS21" s="80"/>
      <c r="FT21" s="80"/>
      <c r="FU21" s="80"/>
      <c r="FV21" s="80"/>
      <c r="FW21" s="80"/>
      <c r="FX21" s="80"/>
      <c r="FY21" s="80"/>
      <c r="FZ21" s="80"/>
      <c r="GA21" s="80"/>
      <c r="GB21" s="80"/>
      <c r="GC21" s="80"/>
      <c r="GD21" s="80"/>
      <c r="GE21" s="80"/>
      <c r="GF21" s="80"/>
      <c r="GG21" s="80"/>
      <c r="GH21" s="80"/>
      <c r="GI21" s="80"/>
      <c r="GJ21" s="80"/>
      <c r="GK21" s="80"/>
      <c r="GL21" s="80"/>
      <c r="GM21" s="80"/>
      <c r="GN21" s="80"/>
      <c r="GO21" s="80"/>
      <c r="GP21" s="80"/>
      <c r="GQ21" s="80"/>
      <c r="GR21" s="80"/>
      <c r="GS21" s="80"/>
      <c r="GT21" s="80"/>
      <c r="GU21" s="80"/>
      <c r="GV21" s="80"/>
      <c r="GW21" s="80"/>
      <c r="GX21" s="80"/>
      <c r="GY21" s="80"/>
      <c r="GZ21" s="80"/>
      <c r="HA21" s="80"/>
      <c r="HB21" s="80"/>
      <c r="HC21" s="80"/>
      <c r="HD21" s="80"/>
      <c r="HE21" s="80"/>
      <c r="HF21" s="80"/>
      <c r="HG21" s="80"/>
      <c r="HH21" s="80"/>
      <c r="HI21" s="80"/>
      <c r="HJ21" s="80"/>
      <c r="HK21" s="80"/>
      <c r="HL21" s="80"/>
      <c r="HM21" s="80"/>
      <c r="HN21" s="80"/>
      <c r="HO21" s="80"/>
      <c r="HP21" s="80"/>
      <c r="HQ21" s="80"/>
      <c r="HR21" s="80"/>
      <c r="HS21" s="80"/>
      <c r="HT21" s="80"/>
      <c r="HU21" s="80"/>
      <c r="HV21" s="80"/>
      <c r="HW21" s="80"/>
      <c r="HX21" s="80"/>
      <c r="HY21" s="80"/>
      <c r="HZ21" s="80"/>
      <c r="IA21" s="80"/>
      <c r="IB21" s="80"/>
      <c r="IC21" s="80"/>
      <c r="ID21" s="80"/>
      <c r="IE21" s="80"/>
      <c r="IF21" s="80"/>
      <c r="IG21" s="80"/>
      <c r="IH21" s="80"/>
      <c r="II21" s="80"/>
      <c r="IJ21" s="80"/>
      <c r="IK21" s="80"/>
      <c r="IL21" s="80"/>
      <c r="IM21" s="80"/>
      <c r="IN21" s="80"/>
      <c r="IO21" s="80"/>
      <c r="IP21" s="80"/>
      <c r="IQ21" s="80"/>
      <c r="IR21" s="80"/>
      <c r="IS21" s="80"/>
      <c r="IT21" s="80"/>
      <c r="IU21" s="80"/>
    </row>
    <row r="22" spans="1:255" s="23" customFormat="1" x14ac:dyDescent="0.35">
      <c r="A22" s="78" t="s">
        <v>158</v>
      </c>
      <c r="B22" s="78" t="s">
        <v>82</v>
      </c>
      <c r="C22" s="79" t="s">
        <v>135</v>
      </c>
      <c r="D22" s="90" t="s">
        <v>129</v>
      </c>
      <c r="E22" s="91">
        <v>530</v>
      </c>
      <c r="F22" s="82">
        <v>0</v>
      </c>
      <c r="G22" s="83">
        <v>0</v>
      </c>
      <c r="H22" s="83">
        <f t="shared" si="0"/>
        <v>0</v>
      </c>
      <c r="I22" s="82">
        <v>0</v>
      </c>
      <c r="J22" s="82">
        <v>0</v>
      </c>
      <c r="K22" s="81">
        <f t="shared" ref="K22:K28" si="16">ROUND(H22+I22+J22,2)</f>
        <v>0</v>
      </c>
      <c r="L22" s="81">
        <f t="shared" ref="L22:L28" si="17">ROUND(E22*F22,2)</f>
        <v>0</v>
      </c>
      <c r="M22" s="81">
        <f t="shared" ref="M22:M28" si="18">ROUND(E22*H22,2)</f>
        <v>0</v>
      </c>
      <c r="N22" s="81">
        <f t="shared" si="10"/>
        <v>0</v>
      </c>
      <c r="O22" s="81">
        <f t="shared" ref="O22:O23" si="19">ROUND(E22*J22,2)</f>
        <v>0</v>
      </c>
      <c r="P22" s="30">
        <f t="shared" si="14"/>
        <v>0</v>
      </c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80"/>
      <c r="AH22" s="80"/>
      <c r="AI22" s="80"/>
      <c r="AJ22" s="80"/>
      <c r="AK22" s="80"/>
      <c r="AL22" s="80"/>
      <c r="AM22" s="80"/>
      <c r="AN22" s="80"/>
      <c r="AO22" s="80"/>
      <c r="AP22" s="80"/>
      <c r="AQ22" s="80"/>
      <c r="AR22" s="80"/>
      <c r="AS22" s="80"/>
      <c r="AT22" s="80"/>
      <c r="AU22" s="80"/>
      <c r="AV22" s="80"/>
      <c r="AW22" s="80"/>
      <c r="AX22" s="80"/>
      <c r="AY22" s="80"/>
      <c r="AZ22" s="80"/>
      <c r="BA22" s="80"/>
      <c r="BB22" s="80"/>
      <c r="BC22" s="80"/>
      <c r="BD22" s="80"/>
      <c r="BE22" s="80"/>
      <c r="BF22" s="80"/>
      <c r="BG22" s="80"/>
      <c r="BH22" s="80"/>
      <c r="BI22" s="80"/>
      <c r="BJ22" s="80"/>
      <c r="BK22" s="80"/>
      <c r="BL22" s="80"/>
      <c r="BM22" s="80"/>
      <c r="BN22" s="80"/>
      <c r="BO22" s="80"/>
      <c r="BP22" s="80"/>
      <c r="BQ22" s="80"/>
      <c r="BR22" s="80"/>
      <c r="BS22" s="80"/>
      <c r="BT22" s="80"/>
      <c r="BU22" s="80"/>
      <c r="BV22" s="80"/>
      <c r="BW22" s="80"/>
      <c r="BX22" s="80"/>
      <c r="BY22" s="80"/>
      <c r="BZ22" s="80"/>
      <c r="CA22" s="80"/>
      <c r="CB22" s="80"/>
      <c r="CC22" s="80"/>
      <c r="CD22" s="80"/>
      <c r="CE22" s="80"/>
      <c r="CF22" s="80"/>
      <c r="CG22" s="80"/>
      <c r="CH22" s="80"/>
      <c r="CI22" s="80"/>
      <c r="CJ22" s="80"/>
      <c r="CK22" s="80"/>
      <c r="CL22" s="80"/>
      <c r="CM22" s="80"/>
      <c r="CN22" s="80"/>
      <c r="CO22" s="80"/>
      <c r="CP22" s="80"/>
      <c r="CQ22" s="80"/>
      <c r="CR22" s="80"/>
      <c r="CS22" s="80"/>
      <c r="CT22" s="80"/>
      <c r="CU22" s="80"/>
      <c r="CV22" s="80"/>
      <c r="CW22" s="80"/>
      <c r="CX22" s="80"/>
      <c r="CY22" s="80"/>
      <c r="CZ22" s="80"/>
      <c r="DA22" s="80"/>
      <c r="DB22" s="80"/>
      <c r="DC22" s="80"/>
      <c r="DD22" s="80"/>
      <c r="DE22" s="80"/>
      <c r="DF22" s="80"/>
      <c r="DG22" s="80"/>
      <c r="DH22" s="80"/>
      <c r="DI22" s="80"/>
      <c r="DJ22" s="80"/>
      <c r="DK22" s="80"/>
      <c r="DL22" s="80"/>
      <c r="DM22" s="80"/>
      <c r="DN22" s="80"/>
      <c r="DO22" s="80"/>
      <c r="DP22" s="80"/>
      <c r="DQ22" s="80"/>
      <c r="DR22" s="80"/>
      <c r="DS22" s="80"/>
      <c r="DT22" s="80"/>
      <c r="DU22" s="80"/>
      <c r="DV22" s="80"/>
      <c r="DW22" s="80"/>
      <c r="DX22" s="80"/>
      <c r="DY22" s="80"/>
      <c r="DZ22" s="80"/>
      <c r="EA22" s="80"/>
      <c r="EB22" s="80"/>
      <c r="EC22" s="80"/>
      <c r="ED22" s="80"/>
      <c r="EE22" s="80"/>
      <c r="EF22" s="80"/>
      <c r="EG22" s="80"/>
      <c r="EH22" s="80"/>
      <c r="EI22" s="80"/>
      <c r="EJ22" s="80"/>
      <c r="EK22" s="80"/>
      <c r="EL22" s="80"/>
      <c r="EM22" s="80"/>
      <c r="EN22" s="80"/>
      <c r="EO22" s="80"/>
      <c r="EP22" s="80"/>
      <c r="EQ22" s="80"/>
      <c r="ER22" s="80"/>
      <c r="ES22" s="80"/>
      <c r="ET22" s="80"/>
      <c r="EU22" s="80"/>
      <c r="EV22" s="80"/>
      <c r="EW22" s="80"/>
      <c r="EX22" s="80"/>
      <c r="EY22" s="80"/>
      <c r="EZ22" s="80"/>
      <c r="FA22" s="80"/>
      <c r="FB22" s="80"/>
      <c r="FC22" s="80"/>
      <c r="FD22" s="80"/>
      <c r="FE22" s="80"/>
      <c r="FF22" s="80"/>
      <c r="FG22" s="80"/>
      <c r="FH22" s="80"/>
      <c r="FI22" s="80"/>
      <c r="FJ22" s="80"/>
      <c r="FK22" s="80"/>
      <c r="FL22" s="80"/>
      <c r="FM22" s="80"/>
      <c r="FN22" s="80"/>
      <c r="FO22" s="80"/>
      <c r="FP22" s="80"/>
      <c r="FQ22" s="80"/>
      <c r="FR22" s="80"/>
      <c r="FS22" s="80"/>
      <c r="FT22" s="80"/>
      <c r="FU22" s="80"/>
      <c r="FV22" s="80"/>
      <c r="FW22" s="80"/>
      <c r="FX22" s="80"/>
      <c r="FY22" s="80"/>
      <c r="FZ22" s="80"/>
      <c r="GA22" s="80"/>
      <c r="GB22" s="80"/>
      <c r="GC22" s="80"/>
      <c r="GD22" s="80"/>
      <c r="GE22" s="80"/>
      <c r="GF22" s="80"/>
      <c r="GG22" s="80"/>
      <c r="GH22" s="80"/>
      <c r="GI22" s="80"/>
      <c r="GJ22" s="80"/>
      <c r="GK22" s="80"/>
      <c r="GL22" s="80"/>
      <c r="GM22" s="80"/>
      <c r="GN22" s="80"/>
      <c r="GO22" s="80"/>
      <c r="GP22" s="80"/>
      <c r="GQ22" s="80"/>
      <c r="GR22" s="80"/>
      <c r="GS22" s="80"/>
      <c r="GT22" s="80"/>
      <c r="GU22" s="80"/>
      <c r="GV22" s="80"/>
      <c r="GW22" s="80"/>
      <c r="GX22" s="80"/>
      <c r="GY22" s="80"/>
      <c r="GZ22" s="80"/>
      <c r="HA22" s="80"/>
      <c r="HB22" s="80"/>
      <c r="HC22" s="80"/>
      <c r="HD22" s="80"/>
      <c r="HE22" s="80"/>
      <c r="HF22" s="80"/>
      <c r="HG22" s="80"/>
      <c r="HH22" s="80"/>
      <c r="HI22" s="80"/>
      <c r="HJ22" s="80"/>
      <c r="HK22" s="80"/>
      <c r="HL22" s="80"/>
      <c r="HM22" s="80"/>
      <c r="HN22" s="80"/>
      <c r="HO22" s="80"/>
      <c r="HP22" s="80"/>
      <c r="HQ22" s="80"/>
      <c r="HR22" s="80"/>
      <c r="HS22" s="80"/>
      <c r="HT22" s="80"/>
      <c r="HU22" s="80"/>
      <c r="HV22" s="80"/>
      <c r="HW22" s="80"/>
      <c r="HX22" s="80"/>
      <c r="HY22" s="80"/>
      <c r="HZ22" s="80"/>
      <c r="IA22" s="80"/>
      <c r="IB22" s="80"/>
      <c r="IC22" s="80"/>
      <c r="ID22" s="80"/>
      <c r="IE22" s="80"/>
      <c r="IF22" s="80"/>
      <c r="IG22" s="80"/>
      <c r="IH22" s="80"/>
      <c r="II22" s="80"/>
      <c r="IJ22" s="80"/>
      <c r="IK22" s="80"/>
      <c r="IL22" s="80"/>
      <c r="IM22" s="80"/>
      <c r="IN22" s="80"/>
      <c r="IO22" s="80"/>
      <c r="IP22" s="80"/>
      <c r="IQ22" s="80"/>
      <c r="IR22" s="80"/>
      <c r="IS22" s="80"/>
      <c r="IT22" s="80"/>
      <c r="IU22" s="80"/>
    </row>
    <row r="23" spans="1:255" s="23" customFormat="1" ht="29" x14ac:dyDescent="0.35">
      <c r="A23" s="78" t="s">
        <v>95</v>
      </c>
      <c r="B23" s="78" t="s">
        <v>82</v>
      </c>
      <c r="C23" s="79" t="s">
        <v>163</v>
      </c>
      <c r="D23" s="90" t="s">
        <v>129</v>
      </c>
      <c r="E23" s="91">
        <v>300.2</v>
      </c>
      <c r="F23" s="82">
        <v>0</v>
      </c>
      <c r="G23" s="83">
        <v>0</v>
      </c>
      <c r="H23" s="83">
        <f t="shared" si="0"/>
        <v>0</v>
      </c>
      <c r="I23" s="82">
        <v>0</v>
      </c>
      <c r="J23" s="82">
        <v>0</v>
      </c>
      <c r="K23" s="30">
        <f t="shared" si="16"/>
        <v>0</v>
      </c>
      <c r="L23" s="30">
        <f t="shared" si="17"/>
        <v>0</v>
      </c>
      <c r="M23" s="30">
        <f t="shared" si="18"/>
        <v>0</v>
      </c>
      <c r="N23" s="81">
        <f t="shared" si="10"/>
        <v>0</v>
      </c>
      <c r="O23" s="81">
        <f t="shared" si="19"/>
        <v>0</v>
      </c>
      <c r="P23" s="30">
        <f t="shared" ref="P23:P27" si="20">ROUND(M23+N23+O23,2)</f>
        <v>0</v>
      </c>
      <c r="Q23" s="80"/>
      <c r="R23" s="80"/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80"/>
      <c r="AH23" s="80"/>
      <c r="AI23" s="80"/>
      <c r="AJ23" s="80"/>
      <c r="AK23" s="80"/>
      <c r="AL23" s="80"/>
      <c r="AM23" s="80"/>
      <c r="AN23" s="80"/>
      <c r="AO23" s="80"/>
      <c r="AP23" s="80"/>
      <c r="AQ23" s="80"/>
      <c r="AR23" s="80"/>
      <c r="AS23" s="80"/>
      <c r="AT23" s="80"/>
      <c r="AU23" s="80"/>
      <c r="AV23" s="80"/>
      <c r="AW23" s="80"/>
      <c r="AX23" s="80"/>
      <c r="AY23" s="80"/>
      <c r="AZ23" s="80"/>
      <c r="BA23" s="80"/>
      <c r="BB23" s="80"/>
      <c r="BC23" s="80"/>
      <c r="BD23" s="80"/>
      <c r="BE23" s="80"/>
      <c r="BF23" s="80"/>
      <c r="BG23" s="80"/>
      <c r="BH23" s="80"/>
      <c r="BI23" s="80"/>
      <c r="BJ23" s="80"/>
      <c r="BK23" s="80"/>
      <c r="BL23" s="80"/>
      <c r="BM23" s="80"/>
      <c r="BN23" s="80"/>
      <c r="BO23" s="80"/>
      <c r="BP23" s="80"/>
      <c r="BQ23" s="80"/>
      <c r="BR23" s="80"/>
      <c r="BS23" s="80"/>
      <c r="BT23" s="80"/>
      <c r="BU23" s="80"/>
      <c r="BV23" s="80"/>
      <c r="BW23" s="80"/>
      <c r="BX23" s="80"/>
      <c r="BY23" s="80"/>
      <c r="BZ23" s="80"/>
      <c r="CA23" s="80"/>
      <c r="CB23" s="80"/>
      <c r="CC23" s="80"/>
      <c r="CD23" s="80"/>
      <c r="CE23" s="80"/>
      <c r="CF23" s="80"/>
      <c r="CG23" s="80"/>
      <c r="CH23" s="80"/>
      <c r="CI23" s="80"/>
      <c r="CJ23" s="80"/>
      <c r="CK23" s="80"/>
      <c r="CL23" s="80"/>
      <c r="CM23" s="80"/>
      <c r="CN23" s="80"/>
      <c r="CO23" s="80"/>
      <c r="CP23" s="80"/>
      <c r="CQ23" s="80"/>
      <c r="CR23" s="80"/>
      <c r="CS23" s="80"/>
      <c r="CT23" s="80"/>
      <c r="CU23" s="80"/>
      <c r="CV23" s="80"/>
      <c r="CW23" s="80"/>
      <c r="CX23" s="80"/>
      <c r="CY23" s="80"/>
      <c r="CZ23" s="80"/>
      <c r="DA23" s="80"/>
      <c r="DB23" s="80"/>
      <c r="DC23" s="80"/>
      <c r="DD23" s="80"/>
      <c r="DE23" s="80"/>
      <c r="DF23" s="80"/>
      <c r="DG23" s="80"/>
      <c r="DH23" s="80"/>
      <c r="DI23" s="80"/>
      <c r="DJ23" s="80"/>
      <c r="DK23" s="80"/>
      <c r="DL23" s="80"/>
      <c r="DM23" s="80"/>
      <c r="DN23" s="80"/>
      <c r="DO23" s="80"/>
      <c r="DP23" s="80"/>
      <c r="DQ23" s="80"/>
      <c r="DR23" s="80"/>
      <c r="DS23" s="80"/>
      <c r="DT23" s="80"/>
      <c r="DU23" s="80"/>
      <c r="DV23" s="80"/>
      <c r="DW23" s="80"/>
      <c r="DX23" s="80"/>
      <c r="DY23" s="80"/>
      <c r="DZ23" s="80"/>
      <c r="EA23" s="80"/>
      <c r="EB23" s="80"/>
      <c r="EC23" s="80"/>
      <c r="ED23" s="80"/>
      <c r="EE23" s="80"/>
      <c r="EF23" s="80"/>
      <c r="EG23" s="80"/>
      <c r="EH23" s="80"/>
      <c r="EI23" s="80"/>
      <c r="EJ23" s="80"/>
      <c r="EK23" s="80"/>
      <c r="EL23" s="80"/>
      <c r="EM23" s="80"/>
      <c r="EN23" s="80"/>
      <c r="EO23" s="80"/>
      <c r="EP23" s="80"/>
      <c r="EQ23" s="80"/>
      <c r="ER23" s="80"/>
      <c r="ES23" s="80"/>
      <c r="ET23" s="80"/>
      <c r="EU23" s="80"/>
      <c r="EV23" s="80"/>
      <c r="EW23" s="80"/>
      <c r="EX23" s="80"/>
      <c r="EY23" s="80"/>
      <c r="EZ23" s="80"/>
      <c r="FA23" s="80"/>
      <c r="FB23" s="80"/>
      <c r="FC23" s="80"/>
      <c r="FD23" s="80"/>
      <c r="FE23" s="80"/>
      <c r="FF23" s="80"/>
      <c r="FG23" s="80"/>
      <c r="FH23" s="80"/>
      <c r="FI23" s="80"/>
      <c r="FJ23" s="80"/>
      <c r="FK23" s="80"/>
      <c r="FL23" s="80"/>
      <c r="FM23" s="80"/>
      <c r="FN23" s="80"/>
      <c r="FO23" s="80"/>
      <c r="FP23" s="80"/>
      <c r="FQ23" s="80"/>
      <c r="FR23" s="80"/>
      <c r="FS23" s="80"/>
      <c r="FT23" s="80"/>
      <c r="FU23" s="80"/>
      <c r="FV23" s="80"/>
      <c r="FW23" s="80"/>
      <c r="FX23" s="80"/>
      <c r="FY23" s="80"/>
      <c r="FZ23" s="80"/>
      <c r="GA23" s="80"/>
      <c r="GB23" s="80"/>
      <c r="GC23" s="80"/>
      <c r="GD23" s="80"/>
      <c r="GE23" s="80"/>
      <c r="GF23" s="80"/>
      <c r="GG23" s="80"/>
      <c r="GH23" s="80"/>
      <c r="GI23" s="80"/>
      <c r="GJ23" s="80"/>
      <c r="GK23" s="80"/>
      <c r="GL23" s="80"/>
      <c r="GM23" s="80"/>
      <c r="GN23" s="80"/>
      <c r="GO23" s="80"/>
      <c r="GP23" s="80"/>
      <c r="GQ23" s="80"/>
      <c r="GR23" s="80"/>
      <c r="GS23" s="80"/>
      <c r="GT23" s="80"/>
      <c r="GU23" s="80"/>
      <c r="GV23" s="80"/>
      <c r="GW23" s="80"/>
      <c r="GX23" s="80"/>
      <c r="GY23" s="80"/>
      <c r="GZ23" s="80"/>
      <c r="HA23" s="80"/>
      <c r="HB23" s="80"/>
      <c r="HC23" s="80"/>
      <c r="HD23" s="80"/>
      <c r="HE23" s="80"/>
      <c r="HF23" s="80"/>
      <c r="HG23" s="80"/>
      <c r="HH23" s="80"/>
      <c r="HI23" s="80"/>
      <c r="HJ23" s="80"/>
      <c r="HK23" s="80"/>
      <c r="HL23" s="80"/>
      <c r="HM23" s="80"/>
      <c r="HN23" s="80"/>
      <c r="HO23" s="80"/>
      <c r="HP23" s="80"/>
      <c r="HQ23" s="80"/>
      <c r="HR23" s="80"/>
      <c r="HS23" s="80"/>
      <c r="HT23" s="80"/>
      <c r="HU23" s="80"/>
      <c r="HV23" s="80"/>
      <c r="HW23" s="80"/>
      <c r="HX23" s="80"/>
      <c r="HY23" s="80"/>
      <c r="HZ23" s="80"/>
      <c r="IA23" s="80"/>
      <c r="IB23" s="80"/>
      <c r="IC23" s="80"/>
      <c r="ID23" s="80"/>
      <c r="IE23" s="80"/>
      <c r="IF23" s="80"/>
      <c r="IG23" s="80"/>
      <c r="IH23" s="80"/>
      <c r="II23" s="80"/>
      <c r="IJ23" s="80"/>
      <c r="IK23" s="80"/>
      <c r="IL23" s="80"/>
      <c r="IM23" s="80"/>
      <c r="IN23" s="80"/>
      <c r="IO23" s="80"/>
      <c r="IP23" s="80"/>
      <c r="IQ23" s="80"/>
      <c r="IR23" s="80"/>
      <c r="IS23" s="80"/>
      <c r="IT23" s="80"/>
      <c r="IU23" s="80"/>
    </row>
    <row r="24" spans="1:255" s="23" customFormat="1" ht="29" x14ac:dyDescent="0.35">
      <c r="A24" s="78" t="s">
        <v>96</v>
      </c>
      <c r="B24" s="78" t="s">
        <v>82</v>
      </c>
      <c r="C24" s="79" t="s">
        <v>139</v>
      </c>
      <c r="D24" s="90" t="s">
        <v>129</v>
      </c>
      <c r="E24" s="91">
        <v>830</v>
      </c>
      <c r="F24" s="82">
        <v>0</v>
      </c>
      <c r="G24" s="83">
        <v>0</v>
      </c>
      <c r="H24" s="83">
        <f t="shared" si="0"/>
        <v>0</v>
      </c>
      <c r="I24" s="82">
        <v>0</v>
      </c>
      <c r="J24" s="82">
        <v>0</v>
      </c>
      <c r="K24" s="30">
        <f t="shared" si="16"/>
        <v>0</v>
      </c>
      <c r="L24" s="30">
        <f t="shared" si="17"/>
        <v>0</v>
      </c>
      <c r="M24" s="30">
        <f t="shared" si="18"/>
        <v>0</v>
      </c>
      <c r="N24" s="81">
        <f t="shared" si="10"/>
        <v>0</v>
      </c>
      <c r="O24" s="81">
        <f t="shared" ref="O24:O26" si="21">ROUND(E24*J24,2)</f>
        <v>0</v>
      </c>
      <c r="P24" s="30">
        <f t="shared" si="20"/>
        <v>0</v>
      </c>
      <c r="Q24" s="80"/>
      <c r="R24" s="80"/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80"/>
      <c r="AH24" s="80"/>
      <c r="AI24" s="80"/>
      <c r="AJ24" s="80"/>
      <c r="AK24" s="80"/>
      <c r="AL24" s="80"/>
      <c r="AM24" s="80"/>
      <c r="AN24" s="80"/>
      <c r="AO24" s="80"/>
      <c r="AP24" s="80"/>
      <c r="AQ24" s="80"/>
      <c r="AR24" s="80"/>
      <c r="AS24" s="80"/>
      <c r="AT24" s="80"/>
      <c r="AU24" s="80"/>
      <c r="AV24" s="80"/>
      <c r="AW24" s="80"/>
      <c r="AX24" s="80"/>
      <c r="AY24" s="80"/>
      <c r="AZ24" s="80"/>
      <c r="BA24" s="80"/>
      <c r="BB24" s="80"/>
      <c r="BC24" s="80"/>
      <c r="BD24" s="80"/>
      <c r="BE24" s="80"/>
      <c r="BF24" s="80"/>
      <c r="BG24" s="80"/>
      <c r="BH24" s="80"/>
      <c r="BI24" s="80"/>
      <c r="BJ24" s="80"/>
      <c r="BK24" s="80"/>
      <c r="BL24" s="80"/>
      <c r="BM24" s="80"/>
      <c r="BN24" s="80"/>
      <c r="BO24" s="80"/>
      <c r="BP24" s="80"/>
      <c r="BQ24" s="80"/>
      <c r="BR24" s="80"/>
      <c r="BS24" s="80"/>
      <c r="BT24" s="80"/>
      <c r="BU24" s="80"/>
      <c r="BV24" s="80"/>
      <c r="BW24" s="80"/>
      <c r="BX24" s="80"/>
      <c r="BY24" s="80"/>
      <c r="BZ24" s="80"/>
      <c r="CA24" s="80"/>
      <c r="CB24" s="80"/>
      <c r="CC24" s="80"/>
      <c r="CD24" s="80"/>
      <c r="CE24" s="80"/>
      <c r="CF24" s="80"/>
      <c r="CG24" s="80"/>
      <c r="CH24" s="80"/>
      <c r="CI24" s="80"/>
      <c r="CJ24" s="80"/>
      <c r="CK24" s="80"/>
      <c r="CL24" s="80"/>
      <c r="CM24" s="80"/>
      <c r="CN24" s="80"/>
      <c r="CO24" s="80"/>
      <c r="CP24" s="80"/>
      <c r="CQ24" s="80"/>
      <c r="CR24" s="80"/>
      <c r="CS24" s="80"/>
      <c r="CT24" s="80"/>
      <c r="CU24" s="80"/>
      <c r="CV24" s="80"/>
      <c r="CW24" s="80"/>
      <c r="CX24" s="80"/>
      <c r="CY24" s="80"/>
      <c r="CZ24" s="80"/>
      <c r="DA24" s="80"/>
      <c r="DB24" s="80"/>
      <c r="DC24" s="80"/>
      <c r="DD24" s="80"/>
      <c r="DE24" s="80"/>
      <c r="DF24" s="80"/>
      <c r="DG24" s="80"/>
      <c r="DH24" s="80"/>
      <c r="DI24" s="80"/>
      <c r="DJ24" s="80"/>
      <c r="DK24" s="80"/>
      <c r="DL24" s="80"/>
      <c r="DM24" s="80"/>
      <c r="DN24" s="80"/>
      <c r="DO24" s="80"/>
      <c r="DP24" s="80"/>
      <c r="DQ24" s="80"/>
      <c r="DR24" s="80"/>
      <c r="DS24" s="80"/>
      <c r="DT24" s="80"/>
      <c r="DU24" s="80"/>
      <c r="DV24" s="80"/>
      <c r="DW24" s="80"/>
      <c r="DX24" s="80"/>
      <c r="DY24" s="80"/>
      <c r="DZ24" s="80"/>
      <c r="EA24" s="80"/>
      <c r="EB24" s="80"/>
      <c r="EC24" s="80"/>
      <c r="ED24" s="80"/>
      <c r="EE24" s="80"/>
      <c r="EF24" s="80"/>
      <c r="EG24" s="80"/>
      <c r="EH24" s="80"/>
      <c r="EI24" s="80"/>
      <c r="EJ24" s="80"/>
      <c r="EK24" s="80"/>
      <c r="EL24" s="80"/>
      <c r="EM24" s="80"/>
      <c r="EN24" s="80"/>
      <c r="EO24" s="80"/>
      <c r="EP24" s="80"/>
      <c r="EQ24" s="80"/>
      <c r="ER24" s="80"/>
      <c r="ES24" s="80"/>
      <c r="ET24" s="80"/>
      <c r="EU24" s="80"/>
      <c r="EV24" s="80"/>
      <c r="EW24" s="80"/>
      <c r="EX24" s="80"/>
      <c r="EY24" s="80"/>
      <c r="EZ24" s="80"/>
      <c r="FA24" s="80"/>
      <c r="FB24" s="80"/>
      <c r="FC24" s="80"/>
      <c r="FD24" s="80"/>
      <c r="FE24" s="80"/>
      <c r="FF24" s="80"/>
      <c r="FG24" s="80"/>
      <c r="FH24" s="80"/>
      <c r="FI24" s="80"/>
      <c r="FJ24" s="80"/>
      <c r="FK24" s="80"/>
      <c r="FL24" s="80"/>
      <c r="FM24" s="80"/>
      <c r="FN24" s="80"/>
      <c r="FO24" s="80"/>
      <c r="FP24" s="80"/>
      <c r="FQ24" s="80"/>
      <c r="FR24" s="80"/>
      <c r="FS24" s="80"/>
      <c r="FT24" s="80"/>
      <c r="FU24" s="80"/>
      <c r="FV24" s="80"/>
      <c r="FW24" s="80"/>
      <c r="FX24" s="80"/>
      <c r="FY24" s="80"/>
      <c r="FZ24" s="80"/>
      <c r="GA24" s="80"/>
      <c r="GB24" s="80"/>
      <c r="GC24" s="80"/>
      <c r="GD24" s="80"/>
      <c r="GE24" s="80"/>
      <c r="GF24" s="80"/>
      <c r="GG24" s="80"/>
      <c r="GH24" s="80"/>
      <c r="GI24" s="80"/>
      <c r="GJ24" s="80"/>
      <c r="GK24" s="80"/>
      <c r="GL24" s="80"/>
      <c r="GM24" s="80"/>
      <c r="GN24" s="80"/>
      <c r="GO24" s="80"/>
      <c r="GP24" s="80"/>
      <c r="GQ24" s="80"/>
      <c r="GR24" s="80"/>
      <c r="GS24" s="80"/>
      <c r="GT24" s="80"/>
      <c r="GU24" s="80"/>
      <c r="GV24" s="80"/>
      <c r="GW24" s="80"/>
      <c r="GX24" s="80"/>
      <c r="GY24" s="80"/>
      <c r="GZ24" s="80"/>
      <c r="HA24" s="80"/>
      <c r="HB24" s="80"/>
      <c r="HC24" s="80"/>
      <c r="HD24" s="80"/>
      <c r="HE24" s="80"/>
      <c r="HF24" s="80"/>
      <c r="HG24" s="80"/>
      <c r="HH24" s="80"/>
      <c r="HI24" s="80"/>
      <c r="HJ24" s="80"/>
      <c r="HK24" s="80"/>
      <c r="HL24" s="80"/>
      <c r="HM24" s="80"/>
      <c r="HN24" s="80"/>
      <c r="HO24" s="80"/>
      <c r="HP24" s="80"/>
      <c r="HQ24" s="80"/>
      <c r="HR24" s="80"/>
      <c r="HS24" s="80"/>
      <c r="HT24" s="80"/>
      <c r="HU24" s="80"/>
      <c r="HV24" s="80"/>
      <c r="HW24" s="80"/>
      <c r="HX24" s="80"/>
      <c r="HY24" s="80"/>
      <c r="HZ24" s="80"/>
      <c r="IA24" s="80"/>
      <c r="IB24" s="80"/>
      <c r="IC24" s="80"/>
      <c r="ID24" s="80"/>
      <c r="IE24" s="80"/>
      <c r="IF24" s="80"/>
      <c r="IG24" s="80"/>
      <c r="IH24" s="80"/>
      <c r="II24" s="80"/>
      <c r="IJ24" s="80"/>
      <c r="IK24" s="80"/>
      <c r="IL24" s="80"/>
      <c r="IM24" s="80"/>
      <c r="IN24" s="80"/>
      <c r="IO24" s="80"/>
      <c r="IP24" s="80"/>
      <c r="IQ24" s="80"/>
      <c r="IR24" s="80"/>
      <c r="IS24" s="80"/>
      <c r="IT24" s="80"/>
      <c r="IU24" s="80"/>
    </row>
    <row r="25" spans="1:255" s="23" customFormat="1" ht="29" x14ac:dyDescent="0.35">
      <c r="A25" s="78" t="s">
        <v>97</v>
      </c>
      <c r="B25" s="78" t="s">
        <v>82</v>
      </c>
      <c r="C25" s="79" t="s">
        <v>140</v>
      </c>
      <c r="D25" s="90" t="s">
        <v>129</v>
      </c>
      <c r="E25" s="91">
        <v>1300</v>
      </c>
      <c r="F25" s="82">
        <v>0</v>
      </c>
      <c r="G25" s="83">
        <v>0</v>
      </c>
      <c r="H25" s="83">
        <f t="shared" si="0"/>
        <v>0</v>
      </c>
      <c r="I25" s="82">
        <v>0</v>
      </c>
      <c r="J25" s="82">
        <v>0</v>
      </c>
      <c r="K25" s="30">
        <f t="shared" si="16"/>
        <v>0</v>
      </c>
      <c r="L25" s="30">
        <f t="shared" si="17"/>
        <v>0</v>
      </c>
      <c r="M25" s="30">
        <f t="shared" si="18"/>
        <v>0</v>
      </c>
      <c r="N25" s="81">
        <f t="shared" si="10"/>
        <v>0</v>
      </c>
      <c r="O25" s="30">
        <f t="shared" si="21"/>
        <v>0</v>
      </c>
      <c r="P25" s="30">
        <f t="shared" si="20"/>
        <v>0</v>
      </c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  <c r="BM25" s="80"/>
      <c r="BN25" s="80"/>
      <c r="BO25" s="80"/>
      <c r="BP25" s="80"/>
      <c r="BQ25" s="80"/>
      <c r="BR25" s="80"/>
      <c r="BS25" s="80"/>
      <c r="BT25" s="80"/>
      <c r="BU25" s="80"/>
      <c r="BV25" s="80"/>
      <c r="BW25" s="80"/>
      <c r="BX25" s="80"/>
      <c r="BY25" s="80"/>
      <c r="BZ25" s="80"/>
      <c r="CA25" s="80"/>
      <c r="CB25" s="80"/>
      <c r="CC25" s="80"/>
      <c r="CD25" s="80"/>
      <c r="CE25" s="80"/>
      <c r="CF25" s="80"/>
      <c r="CG25" s="80"/>
      <c r="CH25" s="80"/>
      <c r="CI25" s="80"/>
      <c r="CJ25" s="80"/>
      <c r="CK25" s="80"/>
      <c r="CL25" s="80"/>
      <c r="CM25" s="80"/>
      <c r="CN25" s="80"/>
      <c r="CO25" s="80"/>
      <c r="CP25" s="80"/>
      <c r="CQ25" s="80"/>
      <c r="CR25" s="80"/>
      <c r="CS25" s="80"/>
      <c r="CT25" s="80"/>
      <c r="CU25" s="80"/>
      <c r="CV25" s="80"/>
      <c r="CW25" s="80"/>
      <c r="CX25" s="80"/>
      <c r="CY25" s="80"/>
      <c r="CZ25" s="80"/>
      <c r="DA25" s="80"/>
      <c r="DB25" s="80"/>
      <c r="DC25" s="80"/>
      <c r="DD25" s="80"/>
      <c r="DE25" s="80"/>
      <c r="DF25" s="80"/>
      <c r="DG25" s="80"/>
      <c r="DH25" s="80"/>
      <c r="DI25" s="80"/>
      <c r="DJ25" s="80"/>
      <c r="DK25" s="80"/>
      <c r="DL25" s="80"/>
      <c r="DM25" s="80"/>
      <c r="DN25" s="80"/>
      <c r="DO25" s="80"/>
      <c r="DP25" s="80"/>
      <c r="DQ25" s="80"/>
      <c r="DR25" s="80"/>
      <c r="DS25" s="80"/>
      <c r="DT25" s="80"/>
      <c r="DU25" s="80"/>
      <c r="DV25" s="80"/>
      <c r="DW25" s="80"/>
      <c r="DX25" s="80"/>
      <c r="DY25" s="80"/>
      <c r="DZ25" s="80"/>
      <c r="EA25" s="80"/>
      <c r="EB25" s="80"/>
      <c r="EC25" s="80"/>
      <c r="ED25" s="80"/>
      <c r="EE25" s="80"/>
      <c r="EF25" s="80"/>
      <c r="EG25" s="80"/>
      <c r="EH25" s="80"/>
      <c r="EI25" s="80"/>
      <c r="EJ25" s="80"/>
      <c r="EK25" s="80"/>
      <c r="EL25" s="80"/>
      <c r="EM25" s="80"/>
      <c r="EN25" s="80"/>
      <c r="EO25" s="80"/>
      <c r="EP25" s="80"/>
      <c r="EQ25" s="80"/>
      <c r="ER25" s="80"/>
      <c r="ES25" s="80"/>
      <c r="ET25" s="80"/>
      <c r="EU25" s="80"/>
      <c r="EV25" s="80"/>
      <c r="EW25" s="80"/>
      <c r="EX25" s="80"/>
      <c r="EY25" s="80"/>
      <c r="EZ25" s="80"/>
      <c r="FA25" s="80"/>
      <c r="FB25" s="80"/>
      <c r="FC25" s="80"/>
      <c r="FD25" s="80"/>
      <c r="FE25" s="80"/>
      <c r="FF25" s="80"/>
      <c r="FG25" s="80"/>
      <c r="FH25" s="80"/>
      <c r="FI25" s="80"/>
      <c r="FJ25" s="80"/>
      <c r="FK25" s="80"/>
      <c r="FL25" s="80"/>
      <c r="FM25" s="80"/>
      <c r="FN25" s="80"/>
      <c r="FO25" s="80"/>
      <c r="FP25" s="80"/>
      <c r="FQ25" s="80"/>
      <c r="FR25" s="80"/>
      <c r="FS25" s="80"/>
      <c r="FT25" s="80"/>
      <c r="FU25" s="80"/>
      <c r="FV25" s="80"/>
      <c r="FW25" s="80"/>
      <c r="FX25" s="80"/>
      <c r="FY25" s="80"/>
      <c r="FZ25" s="80"/>
      <c r="GA25" s="80"/>
      <c r="GB25" s="80"/>
      <c r="GC25" s="80"/>
      <c r="GD25" s="80"/>
      <c r="GE25" s="80"/>
      <c r="GF25" s="80"/>
      <c r="GG25" s="80"/>
      <c r="GH25" s="80"/>
      <c r="GI25" s="80"/>
      <c r="GJ25" s="80"/>
      <c r="GK25" s="80"/>
      <c r="GL25" s="80"/>
      <c r="GM25" s="80"/>
      <c r="GN25" s="80"/>
      <c r="GO25" s="80"/>
      <c r="GP25" s="80"/>
      <c r="GQ25" s="80"/>
      <c r="GR25" s="80"/>
      <c r="GS25" s="80"/>
      <c r="GT25" s="80"/>
      <c r="GU25" s="80"/>
      <c r="GV25" s="80"/>
      <c r="GW25" s="80"/>
      <c r="GX25" s="80"/>
      <c r="GY25" s="80"/>
      <c r="GZ25" s="80"/>
      <c r="HA25" s="80"/>
      <c r="HB25" s="80"/>
      <c r="HC25" s="80"/>
      <c r="HD25" s="80"/>
      <c r="HE25" s="80"/>
      <c r="HF25" s="80"/>
      <c r="HG25" s="80"/>
      <c r="HH25" s="80"/>
      <c r="HI25" s="80"/>
      <c r="HJ25" s="80"/>
      <c r="HK25" s="80"/>
      <c r="HL25" s="80"/>
      <c r="HM25" s="80"/>
      <c r="HN25" s="80"/>
      <c r="HO25" s="80"/>
      <c r="HP25" s="80"/>
      <c r="HQ25" s="80"/>
      <c r="HR25" s="80"/>
      <c r="HS25" s="80"/>
      <c r="HT25" s="80"/>
      <c r="HU25" s="80"/>
      <c r="HV25" s="80"/>
      <c r="HW25" s="80"/>
      <c r="HX25" s="80"/>
      <c r="HY25" s="80"/>
      <c r="HZ25" s="80"/>
      <c r="IA25" s="80"/>
      <c r="IB25" s="80"/>
      <c r="IC25" s="80"/>
      <c r="ID25" s="80"/>
      <c r="IE25" s="80"/>
      <c r="IF25" s="80"/>
      <c r="IG25" s="80"/>
      <c r="IH25" s="80"/>
      <c r="II25" s="80"/>
      <c r="IJ25" s="80"/>
      <c r="IK25" s="80"/>
      <c r="IL25" s="80"/>
      <c r="IM25" s="80"/>
      <c r="IN25" s="80"/>
      <c r="IO25" s="80"/>
      <c r="IP25" s="80"/>
      <c r="IQ25" s="80"/>
      <c r="IR25" s="80"/>
      <c r="IS25" s="80"/>
      <c r="IT25" s="80"/>
      <c r="IU25" s="80"/>
    </row>
    <row r="26" spans="1:255" s="23" customFormat="1" x14ac:dyDescent="0.35">
      <c r="A26" s="78" t="s">
        <v>98</v>
      </c>
      <c r="B26" s="78" t="s">
        <v>82</v>
      </c>
      <c r="C26" s="79" t="s">
        <v>138</v>
      </c>
      <c r="D26" s="90" t="s">
        <v>40</v>
      </c>
      <c r="E26" s="91">
        <v>1</v>
      </c>
      <c r="F26" s="82">
        <v>0</v>
      </c>
      <c r="G26" s="83">
        <v>0</v>
      </c>
      <c r="H26" s="83">
        <f t="shared" si="0"/>
        <v>0</v>
      </c>
      <c r="I26" s="82">
        <v>0</v>
      </c>
      <c r="J26" s="82">
        <v>0</v>
      </c>
      <c r="K26" s="30">
        <f t="shared" si="16"/>
        <v>0</v>
      </c>
      <c r="L26" s="30">
        <f t="shared" si="17"/>
        <v>0</v>
      </c>
      <c r="M26" s="30">
        <f t="shared" si="18"/>
        <v>0</v>
      </c>
      <c r="N26" s="81"/>
      <c r="O26" s="30">
        <f t="shared" si="21"/>
        <v>0</v>
      </c>
      <c r="P26" s="30">
        <f t="shared" si="20"/>
        <v>0</v>
      </c>
      <c r="Q26" s="80"/>
      <c r="R26" s="80"/>
      <c r="S26" s="80"/>
      <c r="T26" s="80"/>
      <c r="U26" s="80"/>
      <c r="V26" s="80"/>
      <c r="W26" s="80"/>
      <c r="X26" s="80"/>
      <c r="Y26" s="80"/>
      <c r="Z26" s="80"/>
      <c r="AA26" s="80"/>
      <c r="AB26" s="80"/>
      <c r="AC26" s="80"/>
      <c r="AD26" s="80"/>
      <c r="AE26" s="80"/>
      <c r="AF26" s="80"/>
      <c r="AG26" s="80"/>
      <c r="AH26" s="80"/>
      <c r="AI26" s="80"/>
      <c r="AJ26" s="80"/>
      <c r="AK26" s="80"/>
      <c r="AL26" s="80"/>
      <c r="AM26" s="80"/>
      <c r="AN26" s="80"/>
      <c r="AO26" s="80"/>
      <c r="AP26" s="80"/>
      <c r="AQ26" s="80"/>
      <c r="AR26" s="80"/>
      <c r="AS26" s="80"/>
      <c r="AT26" s="80"/>
      <c r="AU26" s="80"/>
      <c r="AV26" s="80"/>
      <c r="AW26" s="80"/>
      <c r="AX26" s="80"/>
      <c r="AY26" s="80"/>
      <c r="AZ26" s="80"/>
      <c r="BA26" s="80"/>
      <c r="BB26" s="80"/>
      <c r="BC26" s="80"/>
      <c r="BD26" s="80"/>
      <c r="BE26" s="80"/>
      <c r="BF26" s="80"/>
      <c r="BG26" s="80"/>
      <c r="BH26" s="80"/>
      <c r="BI26" s="80"/>
      <c r="BJ26" s="80"/>
      <c r="BK26" s="80"/>
      <c r="BL26" s="80"/>
      <c r="BM26" s="80"/>
      <c r="BN26" s="80"/>
      <c r="BO26" s="80"/>
      <c r="BP26" s="80"/>
      <c r="BQ26" s="80"/>
      <c r="BR26" s="80"/>
      <c r="BS26" s="80"/>
      <c r="BT26" s="80"/>
      <c r="BU26" s="80"/>
      <c r="BV26" s="80"/>
      <c r="BW26" s="80"/>
      <c r="BX26" s="80"/>
      <c r="BY26" s="80"/>
      <c r="BZ26" s="80"/>
      <c r="CA26" s="80"/>
      <c r="CB26" s="80"/>
      <c r="CC26" s="80"/>
      <c r="CD26" s="80"/>
      <c r="CE26" s="80"/>
      <c r="CF26" s="80"/>
      <c r="CG26" s="80"/>
      <c r="CH26" s="80"/>
      <c r="CI26" s="80"/>
      <c r="CJ26" s="80"/>
      <c r="CK26" s="80"/>
      <c r="CL26" s="80"/>
      <c r="CM26" s="80"/>
      <c r="CN26" s="80"/>
      <c r="CO26" s="80"/>
      <c r="CP26" s="80"/>
      <c r="CQ26" s="80"/>
      <c r="CR26" s="80"/>
      <c r="CS26" s="80"/>
      <c r="CT26" s="80"/>
      <c r="CU26" s="80"/>
      <c r="CV26" s="80"/>
      <c r="CW26" s="80"/>
      <c r="CX26" s="80"/>
      <c r="CY26" s="80"/>
      <c r="CZ26" s="80"/>
      <c r="DA26" s="80"/>
      <c r="DB26" s="80"/>
      <c r="DC26" s="80"/>
      <c r="DD26" s="80"/>
      <c r="DE26" s="80"/>
      <c r="DF26" s="80"/>
      <c r="DG26" s="80"/>
      <c r="DH26" s="80"/>
      <c r="DI26" s="80"/>
      <c r="DJ26" s="80"/>
      <c r="DK26" s="80"/>
      <c r="DL26" s="80"/>
      <c r="DM26" s="80"/>
      <c r="DN26" s="80"/>
      <c r="DO26" s="80"/>
      <c r="DP26" s="80"/>
      <c r="DQ26" s="80"/>
      <c r="DR26" s="80"/>
      <c r="DS26" s="80"/>
      <c r="DT26" s="80"/>
      <c r="DU26" s="80"/>
      <c r="DV26" s="80"/>
      <c r="DW26" s="80"/>
      <c r="DX26" s="80"/>
      <c r="DY26" s="80"/>
      <c r="DZ26" s="80"/>
      <c r="EA26" s="80"/>
      <c r="EB26" s="80"/>
      <c r="EC26" s="80"/>
      <c r="ED26" s="80"/>
      <c r="EE26" s="80"/>
      <c r="EF26" s="80"/>
      <c r="EG26" s="80"/>
      <c r="EH26" s="80"/>
      <c r="EI26" s="80"/>
      <c r="EJ26" s="80"/>
      <c r="EK26" s="80"/>
      <c r="EL26" s="80"/>
      <c r="EM26" s="80"/>
      <c r="EN26" s="80"/>
      <c r="EO26" s="80"/>
      <c r="EP26" s="80"/>
      <c r="EQ26" s="80"/>
      <c r="ER26" s="80"/>
      <c r="ES26" s="80"/>
      <c r="ET26" s="80"/>
      <c r="EU26" s="80"/>
      <c r="EV26" s="80"/>
      <c r="EW26" s="80"/>
      <c r="EX26" s="80"/>
      <c r="EY26" s="80"/>
      <c r="EZ26" s="80"/>
      <c r="FA26" s="80"/>
      <c r="FB26" s="80"/>
      <c r="FC26" s="80"/>
      <c r="FD26" s="80"/>
      <c r="FE26" s="80"/>
      <c r="FF26" s="80"/>
      <c r="FG26" s="80"/>
      <c r="FH26" s="80"/>
      <c r="FI26" s="80"/>
      <c r="FJ26" s="80"/>
      <c r="FK26" s="80"/>
      <c r="FL26" s="80"/>
      <c r="FM26" s="80"/>
      <c r="FN26" s="80"/>
      <c r="FO26" s="80"/>
      <c r="FP26" s="80"/>
      <c r="FQ26" s="80"/>
      <c r="FR26" s="80"/>
      <c r="FS26" s="80"/>
      <c r="FT26" s="80"/>
      <c r="FU26" s="80"/>
      <c r="FV26" s="80"/>
      <c r="FW26" s="80"/>
      <c r="FX26" s="80"/>
      <c r="FY26" s="80"/>
      <c r="FZ26" s="80"/>
      <c r="GA26" s="80"/>
      <c r="GB26" s="80"/>
      <c r="GC26" s="80"/>
      <c r="GD26" s="80"/>
      <c r="GE26" s="80"/>
      <c r="GF26" s="80"/>
      <c r="GG26" s="80"/>
      <c r="GH26" s="80"/>
      <c r="GI26" s="80"/>
      <c r="GJ26" s="80"/>
      <c r="GK26" s="80"/>
      <c r="GL26" s="80"/>
      <c r="GM26" s="80"/>
      <c r="GN26" s="80"/>
      <c r="GO26" s="80"/>
      <c r="GP26" s="80"/>
      <c r="GQ26" s="80"/>
      <c r="GR26" s="80"/>
      <c r="GS26" s="80"/>
      <c r="GT26" s="80"/>
      <c r="GU26" s="80"/>
      <c r="GV26" s="80"/>
      <c r="GW26" s="80"/>
      <c r="GX26" s="80"/>
      <c r="GY26" s="80"/>
      <c r="GZ26" s="80"/>
      <c r="HA26" s="80"/>
      <c r="HB26" s="80"/>
      <c r="HC26" s="80"/>
      <c r="HD26" s="80"/>
      <c r="HE26" s="80"/>
      <c r="HF26" s="80"/>
      <c r="HG26" s="80"/>
      <c r="HH26" s="80"/>
      <c r="HI26" s="80"/>
      <c r="HJ26" s="80"/>
      <c r="HK26" s="80"/>
      <c r="HL26" s="80"/>
      <c r="HM26" s="80"/>
      <c r="HN26" s="80"/>
      <c r="HO26" s="80"/>
      <c r="HP26" s="80"/>
      <c r="HQ26" s="80"/>
      <c r="HR26" s="80"/>
      <c r="HS26" s="80"/>
      <c r="HT26" s="80"/>
      <c r="HU26" s="80"/>
      <c r="HV26" s="80"/>
      <c r="HW26" s="80"/>
      <c r="HX26" s="80"/>
      <c r="HY26" s="80"/>
      <c r="HZ26" s="80"/>
      <c r="IA26" s="80"/>
      <c r="IB26" s="80"/>
      <c r="IC26" s="80"/>
      <c r="ID26" s="80"/>
      <c r="IE26" s="80"/>
      <c r="IF26" s="80"/>
      <c r="IG26" s="80"/>
      <c r="IH26" s="80"/>
      <c r="II26" s="80"/>
      <c r="IJ26" s="80"/>
      <c r="IK26" s="80"/>
      <c r="IL26" s="80"/>
      <c r="IM26" s="80"/>
      <c r="IN26" s="80"/>
      <c r="IO26" s="80"/>
      <c r="IP26" s="80"/>
      <c r="IQ26" s="80"/>
      <c r="IR26" s="80"/>
      <c r="IS26" s="80"/>
      <c r="IT26" s="80"/>
      <c r="IU26" s="80"/>
    </row>
    <row r="27" spans="1:255" s="23" customFormat="1" x14ac:dyDescent="0.35">
      <c r="A27" s="78" t="s">
        <v>145</v>
      </c>
      <c r="B27" s="78" t="s">
        <v>82</v>
      </c>
      <c r="C27" s="79" t="s">
        <v>92</v>
      </c>
      <c r="D27" s="90" t="s">
        <v>39</v>
      </c>
      <c r="E27" s="91">
        <v>200</v>
      </c>
      <c r="F27" s="82">
        <v>0</v>
      </c>
      <c r="G27" s="83">
        <v>0</v>
      </c>
      <c r="H27" s="83">
        <f t="shared" ref="H27" si="22">ROUND(F27*G27,2)</f>
        <v>0</v>
      </c>
      <c r="I27" s="82">
        <v>0</v>
      </c>
      <c r="J27" s="82">
        <v>0</v>
      </c>
      <c r="K27" s="30">
        <f t="shared" ref="K27" si="23">ROUND(H27+I27+J27,2)</f>
        <v>0</v>
      </c>
      <c r="L27" s="30">
        <f t="shared" ref="L27" si="24">ROUND(E27*F27,2)</f>
        <v>0</v>
      </c>
      <c r="M27" s="30">
        <f t="shared" ref="M27" si="25">ROUND(E27*H27,2)</f>
        <v>0</v>
      </c>
      <c r="N27" s="81">
        <f t="shared" ref="N27" si="26">ROUND(E27*I27,2)</f>
        <v>0</v>
      </c>
      <c r="O27" s="81"/>
      <c r="P27" s="30">
        <f t="shared" si="20"/>
        <v>0</v>
      </c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80"/>
      <c r="AL27" s="80"/>
      <c r="AM27" s="80"/>
      <c r="AN27" s="80"/>
      <c r="AO27" s="80"/>
      <c r="AP27" s="80"/>
      <c r="AQ27" s="80"/>
      <c r="AR27" s="80"/>
      <c r="AS27" s="80"/>
      <c r="AT27" s="80"/>
      <c r="AU27" s="80"/>
      <c r="AV27" s="80"/>
      <c r="AW27" s="80"/>
      <c r="AX27" s="80"/>
      <c r="AY27" s="80"/>
      <c r="AZ27" s="80"/>
      <c r="BA27" s="80"/>
      <c r="BB27" s="80"/>
      <c r="BC27" s="80"/>
      <c r="BD27" s="80"/>
      <c r="BE27" s="80"/>
      <c r="BF27" s="80"/>
      <c r="BG27" s="80"/>
      <c r="BH27" s="80"/>
      <c r="BI27" s="80"/>
      <c r="BJ27" s="80"/>
      <c r="BK27" s="80"/>
      <c r="BL27" s="80"/>
      <c r="BM27" s="80"/>
      <c r="BN27" s="80"/>
      <c r="BO27" s="80"/>
      <c r="BP27" s="80"/>
      <c r="BQ27" s="80"/>
      <c r="BR27" s="80"/>
      <c r="BS27" s="80"/>
      <c r="BT27" s="80"/>
      <c r="BU27" s="80"/>
      <c r="BV27" s="80"/>
      <c r="BW27" s="80"/>
      <c r="BX27" s="80"/>
      <c r="BY27" s="80"/>
      <c r="BZ27" s="80"/>
      <c r="CA27" s="80"/>
      <c r="CB27" s="80"/>
      <c r="CC27" s="80"/>
      <c r="CD27" s="80"/>
      <c r="CE27" s="80"/>
      <c r="CF27" s="80"/>
      <c r="CG27" s="80"/>
      <c r="CH27" s="80"/>
      <c r="CI27" s="80"/>
      <c r="CJ27" s="80"/>
      <c r="CK27" s="80"/>
      <c r="CL27" s="80"/>
      <c r="CM27" s="80"/>
      <c r="CN27" s="80"/>
      <c r="CO27" s="80"/>
      <c r="CP27" s="80"/>
      <c r="CQ27" s="80"/>
      <c r="CR27" s="80"/>
      <c r="CS27" s="80"/>
      <c r="CT27" s="80"/>
      <c r="CU27" s="80"/>
      <c r="CV27" s="80"/>
      <c r="CW27" s="80"/>
      <c r="CX27" s="80"/>
      <c r="CY27" s="80"/>
      <c r="CZ27" s="80"/>
      <c r="DA27" s="80"/>
      <c r="DB27" s="80"/>
      <c r="DC27" s="80"/>
      <c r="DD27" s="80"/>
      <c r="DE27" s="80"/>
      <c r="DF27" s="80"/>
      <c r="DG27" s="80"/>
      <c r="DH27" s="80"/>
      <c r="DI27" s="80"/>
      <c r="DJ27" s="80"/>
      <c r="DK27" s="80"/>
      <c r="DL27" s="80"/>
      <c r="DM27" s="80"/>
      <c r="DN27" s="80"/>
      <c r="DO27" s="80"/>
      <c r="DP27" s="80"/>
      <c r="DQ27" s="80"/>
      <c r="DR27" s="80"/>
      <c r="DS27" s="80"/>
      <c r="DT27" s="80"/>
      <c r="DU27" s="80"/>
      <c r="DV27" s="80"/>
      <c r="DW27" s="80"/>
      <c r="DX27" s="80"/>
      <c r="DY27" s="80"/>
      <c r="DZ27" s="80"/>
      <c r="EA27" s="80"/>
      <c r="EB27" s="80"/>
      <c r="EC27" s="80"/>
      <c r="ED27" s="80"/>
      <c r="EE27" s="80"/>
      <c r="EF27" s="80"/>
      <c r="EG27" s="80"/>
      <c r="EH27" s="80"/>
      <c r="EI27" s="80"/>
      <c r="EJ27" s="80"/>
      <c r="EK27" s="80"/>
      <c r="EL27" s="80"/>
      <c r="EM27" s="80"/>
      <c r="EN27" s="80"/>
      <c r="EO27" s="80"/>
      <c r="EP27" s="80"/>
      <c r="EQ27" s="80"/>
      <c r="ER27" s="80"/>
      <c r="ES27" s="80"/>
      <c r="ET27" s="80"/>
      <c r="EU27" s="80"/>
      <c r="EV27" s="80"/>
      <c r="EW27" s="80"/>
      <c r="EX27" s="80"/>
      <c r="EY27" s="80"/>
      <c r="EZ27" s="80"/>
      <c r="FA27" s="80"/>
      <c r="FB27" s="80"/>
      <c r="FC27" s="80"/>
      <c r="FD27" s="80"/>
      <c r="FE27" s="80"/>
      <c r="FF27" s="80"/>
      <c r="FG27" s="80"/>
      <c r="FH27" s="80"/>
      <c r="FI27" s="80"/>
      <c r="FJ27" s="80"/>
      <c r="FK27" s="80"/>
      <c r="FL27" s="80"/>
      <c r="FM27" s="80"/>
      <c r="FN27" s="80"/>
      <c r="FO27" s="80"/>
      <c r="FP27" s="80"/>
      <c r="FQ27" s="80"/>
      <c r="FR27" s="80"/>
      <c r="FS27" s="80"/>
      <c r="FT27" s="80"/>
      <c r="FU27" s="80"/>
      <c r="FV27" s="80"/>
      <c r="FW27" s="80"/>
      <c r="FX27" s="80"/>
      <c r="FY27" s="80"/>
      <c r="FZ27" s="80"/>
      <c r="GA27" s="80"/>
      <c r="GB27" s="80"/>
      <c r="GC27" s="80"/>
      <c r="GD27" s="80"/>
      <c r="GE27" s="80"/>
      <c r="GF27" s="80"/>
      <c r="GG27" s="80"/>
      <c r="GH27" s="80"/>
      <c r="GI27" s="80"/>
      <c r="GJ27" s="80"/>
      <c r="GK27" s="80"/>
      <c r="GL27" s="80"/>
      <c r="GM27" s="80"/>
      <c r="GN27" s="80"/>
      <c r="GO27" s="80"/>
      <c r="GP27" s="80"/>
      <c r="GQ27" s="80"/>
      <c r="GR27" s="80"/>
      <c r="GS27" s="80"/>
      <c r="GT27" s="80"/>
      <c r="GU27" s="80"/>
      <c r="GV27" s="80"/>
      <c r="GW27" s="80"/>
      <c r="GX27" s="80"/>
      <c r="GY27" s="80"/>
      <c r="GZ27" s="80"/>
      <c r="HA27" s="80"/>
      <c r="HB27" s="80"/>
      <c r="HC27" s="80"/>
      <c r="HD27" s="80"/>
      <c r="HE27" s="80"/>
      <c r="HF27" s="80"/>
      <c r="HG27" s="80"/>
      <c r="HH27" s="80"/>
      <c r="HI27" s="80"/>
      <c r="HJ27" s="80"/>
      <c r="HK27" s="80"/>
      <c r="HL27" s="80"/>
      <c r="HM27" s="80"/>
      <c r="HN27" s="80"/>
      <c r="HO27" s="80"/>
      <c r="HP27" s="80"/>
      <c r="HQ27" s="80"/>
      <c r="HR27" s="80"/>
      <c r="HS27" s="80"/>
      <c r="HT27" s="80"/>
      <c r="HU27" s="80"/>
      <c r="HV27" s="80"/>
      <c r="HW27" s="80"/>
      <c r="HX27" s="80"/>
      <c r="HY27" s="80"/>
      <c r="HZ27" s="80"/>
      <c r="IA27" s="80"/>
      <c r="IB27" s="80"/>
      <c r="IC27" s="80"/>
      <c r="ID27" s="80"/>
      <c r="IE27" s="80"/>
      <c r="IF27" s="80"/>
      <c r="IG27" s="80"/>
      <c r="IH27" s="80"/>
      <c r="II27" s="80"/>
      <c r="IJ27" s="80"/>
      <c r="IK27" s="80"/>
      <c r="IL27" s="80"/>
      <c r="IM27" s="80"/>
      <c r="IN27" s="80"/>
      <c r="IO27" s="80"/>
      <c r="IP27" s="80"/>
      <c r="IQ27" s="80"/>
      <c r="IR27" s="80"/>
      <c r="IS27" s="80"/>
      <c r="IT27" s="80"/>
      <c r="IU27" s="80"/>
    </row>
    <row r="28" spans="1:255" s="23" customFormat="1" x14ac:dyDescent="0.35">
      <c r="A28" s="78" t="s">
        <v>146</v>
      </c>
      <c r="B28" s="78" t="s">
        <v>82</v>
      </c>
      <c r="C28" s="79" t="s">
        <v>93</v>
      </c>
      <c r="D28" s="90" t="s">
        <v>81</v>
      </c>
      <c r="E28" s="91">
        <v>30</v>
      </c>
      <c r="F28" s="82">
        <v>0</v>
      </c>
      <c r="G28" s="83">
        <v>0</v>
      </c>
      <c r="H28" s="83">
        <f t="shared" si="0"/>
        <v>0</v>
      </c>
      <c r="I28" s="82">
        <v>0</v>
      </c>
      <c r="J28" s="82">
        <v>0</v>
      </c>
      <c r="K28" s="30">
        <f t="shared" si="16"/>
        <v>0</v>
      </c>
      <c r="L28" s="30">
        <f t="shared" si="17"/>
        <v>0</v>
      </c>
      <c r="M28" s="30">
        <f t="shared" si="18"/>
        <v>0</v>
      </c>
      <c r="N28" s="81">
        <f t="shared" si="10"/>
        <v>0</v>
      </c>
      <c r="O28" s="81">
        <f t="shared" si="11"/>
        <v>0</v>
      </c>
      <c r="P28" s="30">
        <f t="shared" ref="P28" si="27">ROUND(M28+N28+O28,2)</f>
        <v>0</v>
      </c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0"/>
      <c r="AN28" s="80"/>
      <c r="AO28" s="80"/>
      <c r="AP28" s="80"/>
      <c r="AQ28" s="80"/>
      <c r="AR28" s="80"/>
      <c r="AS28" s="80"/>
      <c r="AT28" s="80"/>
      <c r="AU28" s="80"/>
      <c r="AV28" s="80"/>
      <c r="AW28" s="80"/>
      <c r="AX28" s="80"/>
      <c r="AY28" s="80"/>
      <c r="AZ28" s="80"/>
      <c r="BA28" s="80"/>
      <c r="BB28" s="80"/>
      <c r="BC28" s="80"/>
      <c r="BD28" s="80"/>
      <c r="BE28" s="80"/>
      <c r="BF28" s="80"/>
      <c r="BG28" s="80"/>
      <c r="BH28" s="80"/>
      <c r="BI28" s="80"/>
      <c r="BJ28" s="80"/>
      <c r="BK28" s="80"/>
      <c r="BL28" s="80"/>
      <c r="BM28" s="80"/>
      <c r="BN28" s="80"/>
      <c r="BO28" s="80"/>
      <c r="BP28" s="80"/>
      <c r="BQ28" s="80"/>
      <c r="BR28" s="80"/>
      <c r="BS28" s="80"/>
      <c r="BT28" s="80"/>
      <c r="BU28" s="80"/>
      <c r="BV28" s="80"/>
      <c r="BW28" s="80"/>
      <c r="BX28" s="80"/>
      <c r="BY28" s="80"/>
      <c r="BZ28" s="80"/>
      <c r="CA28" s="80"/>
      <c r="CB28" s="80"/>
      <c r="CC28" s="80"/>
      <c r="CD28" s="80"/>
      <c r="CE28" s="80"/>
      <c r="CF28" s="80"/>
      <c r="CG28" s="80"/>
      <c r="CH28" s="80"/>
      <c r="CI28" s="80"/>
      <c r="CJ28" s="80"/>
      <c r="CK28" s="80"/>
      <c r="CL28" s="80"/>
      <c r="CM28" s="80"/>
      <c r="CN28" s="80"/>
      <c r="CO28" s="80"/>
      <c r="CP28" s="80"/>
      <c r="CQ28" s="80"/>
      <c r="CR28" s="80"/>
      <c r="CS28" s="80"/>
      <c r="CT28" s="80"/>
      <c r="CU28" s="80"/>
      <c r="CV28" s="80"/>
      <c r="CW28" s="80"/>
      <c r="CX28" s="80"/>
      <c r="CY28" s="80"/>
      <c r="CZ28" s="80"/>
      <c r="DA28" s="80"/>
      <c r="DB28" s="80"/>
      <c r="DC28" s="80"/>
      <c r="DD28" s="80"/>
      <c r="DE28" s="80"/>
      <c r="DF28" s="80"/>
      <c r="DG28" s="80"/>
      <c r="DH28" s="80"/>
      <c r="DI28" s="80"/>
      <c r="DJ28" s="80"/>
      <c r="DK28" s="80"/>
      <c r="DL28" s="80"/>
      <c r="DM28" s="80"/>
      <c r="DN28" s="80"/>
      <c r="DO28" s="80"/>
      <c r="DP28" s="80"/>
      <c r="DQ28" s="80"/>
      <c r="DR28" s="80"/>
      <c r="DS28" s="80"/>
      <c r="DT28" s="80"/>
      <c r="DU28" s="80"/>
      <c r="DV28" s="80"/>
      <c r="DW28" s="80"/>
      <c r="DX28" s="80"/>
      <c r="DY28" s="80"/>
      <c r="DZ28" s="80"/>
      <c r="EA28" s="80"/>
      <c r="EB28" s="80"/>
      <c r="EC28" s="80"/>
      <c r="ED28" s="80"/>
      <c r="EE28" s="80"/>
      <c r="EF28" s="80"/>
      <c r="EG28" s="80"/>
      <c r="EH28" s="80"/>
      <c r="EI28" s="80"/>
      <c r="EJ28" s="80"/>
      <c r="EK28" s="80"/>
      <c r="EL28" s="80"/>
      <c r="EM28" s="80"/>
      <c r="EN28" s="80"/>
      <c r="EO28" s="80"/>
      <c r="EP28" s="80"/>
      <c r="EQ28" s="80"/>
      <c r="ER28" s="80"/>
      <c r="ES28" s="80"/>
      <c r="ET28" s="80"/>
      <c r="EU28" s="80"/>
      <c r="EV28" s="80"/>
      <c r="EW28" s="80"/>
      <c r="EX28" s="80"/>
      <c r="EY28" s="80"/>
      <c r="EZ28" s="80"/>
      <c r="FA28" s="80"/>
      <c r="FB28" s="80"/>
      <c r="FC28" s="80"/>
      <c r="FD28" s="80"/>
      <c r="FE28" s="80"/>
      <c r="FF28" s="80"/>
      <c r="FG28" s="80"/>
      <c r="FH28" s="80"/>
      <c r="FI28" s="80"/>
      <c r="FJ28" s="80"/>
      <c r="FK28" s="80"/>
      <c r="FL28" s="80"/>
      <c r="FM28" s="80"/>
      <c r="FN28" s="80"/>
      <c r="FO28" s="80"/>
      <c r="FP28" s="80"/>
      <c r="FQ28" s="80"/>
      <c r="FR28" s="80"/>
      <c r="FS28" s="80"/>
      <c r="FT28" s="80"/>
      <c r="FU28" s="80"/>
      <c r="FV28" s="80"/>
      <c r="FW28" s="80"/>
      <c r="FX28" s="80"/>
      <c r="FY28" s="80"/>
      <c r="FZ28" s="80"/>
      <c r="GA28" s="80"/>
      <c r="GB28" s="80"/>
      <c r="GC28" s="80"/>
      <c r="GD28" s="80"/>
      <c r="GE28" s="80"/>
      <c r="GF28" s="80"/>
      <c r="GG28" s="80"/>
      <c r="GH28" s="80"/>
      <c r="GI28" s="80"/>
      <c r="GJ28" s="80"/>
      <c r="GK28" s="80"/>
      <c r="GL28" s="80"/>
      <c r="GM28" s="80"/>
      <c r="GN28" s="80"/>
      <c r="GO28" s="80"/>
      <c r="GP28" s="80"/>
      <c r="GQ28" s="80"/>
      <c r="GR28" s="80"/>
      <c r="GS28" s="80"/>
      <c r="GT28" s="80"/>
      <c r="GU28" s="80"/>
      <c r="GV28" s="80"/>
      <c r="GW28" s="80"/>
      <c r="GX28" s="80"/>
      <c r="GY28" s="80"/>
      <c r="GZ28" s="80"/>
      <c r="HA28" s="80"/>
      <c r="HB28" s="80"/>
      <c r="HC28" s="80"/>
      <c r="HD28" s="80"/>
      <c r="HE28" s="80"/>
      <c r="HF28" s="80"/>
      <c r="HG28" s="80"/>
      <c r="HH28" s="80"/>
      <c r="HI28" s="80"/>
      <c r="HJ28" s="80"/>
      <c r="HK28" s="80"/>
      <c r="HL28" s="80"/>
      <c r="HM28" s="80"/>
      <c r="HN28" s="80"/>
      <c r="HO28" s="80"/>
      <c r="HP28" s="80"/>
      <c r="HQ28" s="80"/>
      <c r="HR28" s="80"/>
      <c r="HS28" s="80"/>
      <c r="HT28" s="80"/>
      <c r="HU28" s="80"/>
      <c r="HV28" s="80"/>
      <c r="HW28" s="80"/>
      <c r="HX28" s="80"/>
      <c r="HY28" s="80"/>
      <c r="HZ28" s="80"/>
      <c r="IA28" s="80"/>
      <c r="IB28" s="80"/>
      <c r="IC28" s="80"/>
      <c r="ID28" s="80"/>
      <c r="IE28" s="80"/>
      <c r="IF28" s="80"/>
      <c r="IG28" s="80"/>
      <c r="IH28" s="80"/>
      <c r="II28" s="80"/>
      <c r="IJ28" s="80"/>
      <c r="IK28" s="80"/>
      <c r="IL28" s="80"/>
      <c r="IM28" s="80"/>
      <c r="IN28" s="80"/>
      <c r="IO28" s="80"/>
      <c r="IP28" s="80"/>
      <c r="IQ28" s="80"/>
      <c r="IR28" s="80"/>
      <c r="IS28" s="80"/>
      <c r="IT28" s="80"/>
      <c r="IU28" s="80"/>
    </row>
    <row r="29" spans="1:255" s="23" customFormat="1" x14ac:dyDescent="0.35">
      <c r="A29" s="78" t="s">
        <v>147</v>
      </c>
      <c r="B29" s="78" t="s">
        <v>82</v>
      </c>
      <c r="C29" s="79" t="s">
        <v>90</v>
      </c>
      <c r="D29" s="90" t="s">
        <v>34</v>
      </c>
      <c r="E29" s="91">
        <v>1</v>
      </c>
      <c r="F29" s="82">
        <v>0</v>
      </c>
      <c r="G29" s="83">
        <v>0</v>
      </c>
      <c r="H29" s="83">
        <f t="shared" si="0"/>
        <v>0</v>
      </c>
      <c r="I29" s="82">
        <v>0</v>
      </c>
      <c r="J29" s="82">
        <v>0</v>
      </c>
      <c r="K29" s="30">
        <f t="shared" ref="K29:K34" si="28">ROUND(H29+I29+J29,2)</f>
        <v>0</v>
      </c>
      <c r="L29" s="30">
        <f t="shared" ref="L29:L30" si="29">ROUND(E29*F29,2)</f>
        <v>0</v>
      </c>
      <c r="M29" s="30">
        <f t="shared" ref="M29:M30" si="30">ROUND(E29*H29,2)</f>
        <v>0</v>
      </c>
      <c r="N29" s="81">
        <f t="shared" si="10"/>
        <v>0</v>
      </c>
      <c r="O29" s="30">
        <f t="shared" ref="O29:O30" si="31">ROUND(E29*J29,2)</f>
        <v>0</v>
      </c>
      <c r="P29" s="30">
        <f t="shared" ref="P29:P30" si="32">ROUND(M29+N29+O29,2)</f>
        <v>0</v>
      </c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80"/>
      <c r="AL29" s="80"/>
      <c r="AM29" s="80"/>
      <c r="AN29" s="80"/>
      <c r="AO29" s="80"/>
      <c r="AP29" s="80"/>
      <c r="AQ29" s="80"/>
      <c r="AR29" s="80"/>
      <c r="AS29" s="80"/>
      <c r="AT29" s="80"/>
      <c r="AU29" s="80"/>
      <c r="AV29" s="80"/>
      <c r="AW29" s="80"/>
      <c r="AX29" s="80"/>
      <c r="AY29" s="80"/>
      <c r="AZ29" s="80"/>
      <c r="BA29" s="80"/>
      <c r="BB29" s="80"/>
      <c r="BC29" s="80"/>
      <c r="BD29" s="80"/>
      <c r="BE29" s="80"/>
      <c r="BF29" s="80"/>
      <c r="BG29" s="80"/>
      <c r="BH29" s="80"/>
      <c r="BI29" s="80"/>
      <c r="BJ29" s="80"/>
      <c r="BK29" s="80"/>
      <c r="BL29" s="80"/>
      <c r="BM29" s="80"/>
      <c r="BN29" s="80"/>
      <c r="BO29" s="80"/>
      <c r="BP29" s="80"/>
      <c r="BQ29" s="80"/>
      <c r="BR29" s="80"/>
      <c r="BS29" s="80"/>
      <c r="BT29" s="80"/>
      <c r="BU29" s="80"/>
      <c r="BV29" s="80"/>
      <c r="BW29" s="80"/>
      <c r="BX29" s="80"/>
      <c r="BY29" s="80"/>
      <c r="BZ29" s="80"/>
      <c r="CA29" s="80"/>
      <c r="CB29" s="80"/>
      <c r="CC29" s="80"/>
      <c r="CD29" s="80"/>
      <c r="CE29" s="80"/>
      <c r="CF29" s="80"/>
      <c r="CG29" s="80"/>
      <c r="CH29" s="80"/>
      <c r="CI29" s="80"/>
      <c r="CJ29" s="80"/>
      <c r="CK29" s="80"/>
      <c r="CL29" s="80"/>
      <c r="CM29" s="80"/>
      <c r="CN29" s="80"/>
      <c r="CO29" s="80"/>
      <c r="CP29" s="80"/>
      <c r="CQ29" s="80"/>
      <c r="CR29" s="80"/>
      <c r="CS29" s="80"/>
      <c r="CT29" s="80"/>
      <c r="CU29" s="80"/>
      <c r="CV29" s="80"/>
      <c r="CW29" s="80"/>
      <c r="CX29" s="80"/>
      <c r="CY29" s="80"/>
      <c r="CZ29" s="80"/>
      <c r="DA29" s="80"/>
      <c r="DB29" s="80"/>
      <c r="DC29" s="80"/>
      <c r="DD29" s="80"/>
      <c r="DE29" s="80"/>
      <c r="DF29" s="80"/>
      <c r="DG29" s="80"/>
      <c r="DH29" s="80"/>
      <c r="DI29" s="80"/>
      <c r="DJ29" s="80"/>
      <c r="DK29" s="80"/>
      <c r="DL29" s="80"/>
      <c r="DM29" s="80"/>
      <c r="DN29" s="80"/>
      <c r="DO29" s="80"/>
      <c r="DP29" s="80"/>
      <c r="DQ29" s="80"/>
      <c r="DR29" s="80"/>
      <c r="DS29" s="80"/>
      <c r="DT29" s="80"/>
      <c r="DU29" s="80"/>
      <c r="DV29" s="80"/>
      <c r="DW29" s="80"/>
      <c r="DX29" s="80"/>
      <c r="DY29" s="80"/>
      <c r="DZ29" s="80"/>
      <c r="EA29" s="80"/>
      <c r="EB29" s="80"/>
      <c r="EC29" s="80"/>
      <c r="ED29" s="80"/>
      <c r="EE29" s="80"/>
      <c r="EF29" s="80"/>
      <c r="EG29" s="80"/>
      <c r="EH29" s="80"/>
      <c r="EI29" s="80"/>
      <c r="EJ29" s="80"/>
      <c r="EK29" s="80"/>
      <c r="EL29" s="80"/>
      <c r="EM29" s="80"/>
      <c r="EN29" s="80"/>
      <c r="EO29" s="80"/>
      <c r="EP29" s="80"/>
      <c r="EQ29" s="80"/>
      <c r="ER29" s="80"/>
      <c r="ES29" s="80"/>
      <c r="ET29" s="80"/>
      <c r="EU29" s="80"/>
      <c r="EV29" s="80"/>
      <c r="EW29" s="80"/>
      <c r="EX29" s="80"/>
      <c r="EY29" s="80"/>
      <c r="EZ29" s="80"/>
      <c r="FA29" s="80"/>
      <c r="FB29" s="80"/>
      <c r="FC29" s="80"/>
      <c r="FD29" s="80"/>
      <c r="FE29" s="80"/>
      <c r="FF29" s="80"/>
      <c r="FG29" s="80"/>
      <c r="FH29" s="80"/>
      <c r="FI29" s="80"/>
      <c r="FJ29" s="80"/>
      <c r="FK29" s="80"/>
      <c r="FL29" s="80"/>
      <c r="FM29" s="80"/>
      <c r="FN29" s="80"/>
      <c r="FO29" s="80"/>
      <c r="FP29" s="80"/>
      <c r="FQ29" s="80"/>
      <c r="FR29" s="80"/>
      <c r="FS29" s="80"/>
      <c r="FT29" s="80"/>
      <c r="FU29" s="80"/>
      <c r="FV29" s="80"/>
      <c r="FW29" s="80"/>
      <c r="FX29" s="80"/>
      <c r="FY29" s="80"/>
      <c r="FZ29" s="80"/>
      <c r="GA29" s="80"/>
      <c r="GB29" s="80"/>
      <c r="GC29" s="80"/>
      <c r="GD29" s="80"/>
      <c r="GE29" s="80"/>
      <c r="GF29" s="80"/>
      <c r="GG29" s="80"/>
      <c r="GH29" s="80"/>
      <c r="GI29" s="80"/>
      <c r="GJ29" s="80"/>
      <c r="GK29" s="80"/>
      <c r="GL29" s="80"/>
      <c r="GM29" s="80"/>
      <c r="GN29" s="80"/>
      <c r="GO29" s="80"/>
      <c r="GP29" s="80"/>
      <c r="GQ29" s="80"/>
      <c r="GR29" s="80"/>
      <c r="GS29" s="80"/>
      <c r="GT29" s="80"/>
      <c r="GU29" s="80"/>
      <c r="GV29" s="80"/>
      <c r="GW29" s="80"/>
      <c r="GX29" s="80"/>
      <c r="GY29" s="80"/>
      <c r="GZ29" s="80"/>
      <c r="HA29" s="80"/>
      <c r="HB29" s="80"/>
      <c r="HC29" s="80"/>
      <c r="HD29" s="80"/>
      <c r="HE29" s="80"/>
      <c r="HF29" s="80"/>
      <c r="HG29" s="80"/>
      <c r="HH29" s="80"/>
      <c r="HI29" s="80"/>
      <c r="HJ29" s="80"/>
      <c r="HK29" s="80"/>
      <c r="HL29" s="80"/>
      <c r="HM29" s="80"/>
      <c r="HN29" s="80"/>
      <c r="HO29" s="80"/>
      <c r="HP29" s="80"/>
      <c r="HQ29" s="80"/>
      <c r="HR29" s="80"/>
      <c r="HS29" s="80"/>
      <c r="HT29" s="80"/>
      <c r="HU29" s="80"/>
      <c r="HV29" s="80"/>
      <c r="HW29" s="80"/>
      <c r="HX29" s="80"/>
      <c r="HY29" s="80"/>
      <c r="HZ29" s="80"/>
      <c r="IA29" s="80"/>
      <c r="IB29" s="80"/>
      <c r="IC29" s="80"/>
      <c r="ID29" s="80"/>
      <c r="IE29" s="80"/>
      <c r="IF29" s="80"/>
      <c r="IG29" s="80"/>
      <c r="IH29" s="80"/>
      <c r="II29" s="80"/>
      <c r="IJ29" s="80"/>
      <c r="IK29" s="80"/>
      <c r="IL29" s="80"/>
      <c r="IM29" s="80"/>
      <c r="IN29" s="80"/>
      <c r="IO29" s="80"/>
      <c r="IP29" s="80"/>
      <c r="IQ29" s="80"/>
      <c r="IR29" s="80"/>
      <c r="IS29" s="80"/>
      <c r="IT29" s="80"/>
      <c r="IU29" s="80"/>
    </row>
    <row r="30" spans="1:255" s="23" customFormat="1" x14ac:dyDescent="0.35">
      <c r="A30" s="78" t="s">
        <v>148</v>
      </c>
      <c r="B30" s="78" t="s">
        <v>82</v>
      </c>
      <c r="C30" s="79" t="s">
        <v>91</v>
      </c>
      <c r="D30" s="90" t="s">
        <v>34</v>
      </c>
      <c r="E30" s="91">
        <v>1</v>
      </c>
      <c r="F30" s="82">
        <v>0</v>
      </c>
      <c r="G30" s="83">
        <v>0</v>
      </c>
      <c r="H30" s="83">
        <f t="shared" si="0"/>
        <v>0</v>
      </c>
      <c r="I30" s="82">
        <v>0</v>
      </c>
      <c r="J30" s="82">
        <v>0</v>
      </c>
      <c r="K30" s="30">
        <f t="shared" si="28"/>
        <v>0</v>
      </c>
      <c r="L30" s="30">
        <f t="shared" si="29"/>
        <v>0</v>
      </c>
      <c r="M30" s="30">
        <f t="shared" si="30"/>
        <v>0</v>
      </c>
      <c r="N30" s="81"/>
      <c r="O30" s="30">
        <f t="shared" si="31"/>
        <v>0</v>
      </c>
      <c r="P30" s="30">
        <f t="shared" si="32"/>
        <v>0</v>
      </c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80"/>
      <c r="AO30" s="80"/>
      <c r="AP30" s="80"/>
      <c r="AQ30" s="80"/>
      <c r="AR30" s="80"/>
      <c r="AS30" s="80"/>
      <c r="AT30" s="80"/>
      <c r="AU30" s="80"/>
      <c r="AV30" s="80"/>
      <c r="AW30" s="80"/>
      <c r="AX30" s="80"/>
      <c r="AY30" s="80"/>
      <c r="AZ30" s="80"/>
      <c r="BA30" s="80"/>
      <c r="BB30" s="80"/>
      <c r="BC30" s="80"/>
      <c r="BD30" s="80"/>
      <c r="BE30" s="80"/>
      <c r="BF30" s="80"/>
      <c r="BG30" s="80"/>
      <c r="BH30" s="80"/>
      <c r="BI30" s="80"/>
      <c r="BJ30" s="80"/>
      <c r="BK30" s="80"/>
      <c r="BL30" s="80"/>
      <c r="BM30" s="80"/>
      <c r="BN30" s="80"/>
      <c r="BO30" s="80"/>
      <c r="BP30" s="80"/>
      <c r="BQ30" s="80"/>
      <c r="BR30" s="80"/>
      <c r="BS30" s="80"/>
      <c r="BT30" s="80"/>
      <c r="BU30" s="80"/>
      <c r="BV30" s="80"/>
      <c r="BW30" s="80"/>
      <c r="BX30" s="80"/>
      <c r="BY30" s="80"/>
      <c r="BZ30" s="80"/>
      <c r="CA30" s="80"/>
      <c r="CB30" s="80"/>
      <c r="CC30" s="80"/>
      <c r="CD30" s="80"/>
      <c r="CE30" s="80"/>
      <c r="CF30" s="80"/>
      <c r="CG30" s="80"/>
      <c r="CH30" s="80"/>
      <c r="CI30" s="80"/>
      <c r="CJ30" s="80"/>
      <c r="CK30" s="80"/>
      <c r="CL30" s="80"/>
      <c r="CM30" s="80"/>
      <c r="CN30" s="80"/>
      <c r="CO30" s="80"/>
      <c r="CP30" s="80"/>
      <c r="CQ30" s="80"/>
      <c r="CR30" s="80"/>
      <c r="CS30" s="80"/>
      <c r="CT30" s="80"/>
      <c r="CU30" s="80"/>
      <c r="CV30" s="80"/>
      <c r="CW30" s="80"/>
      <c r="CX30" s="80"/>
      <c r="CY30" s="80"/>
      <c r="CZ30" s="80"/>
      <c r="DA30" s="80"/>
      <c r="DB30" s="80"/>
      <c r="DC30" s="80"/>
      <c r="DD30" s="80"/>
      <c r="DE30" s="80"/>
      <c r="DF30" s="80"/>
      <c r="DG30" s="80"/>
      <c r="DH30" s="80"/>
      <c r="DI30" s="80"/>
      <c r="DJ30" s="80"/>
      <c r="DK30" s="80"/>
      <c r="DL30" s="80"/>
      <c r="DM30" s="80"/>
      <c r="DN30" s="80"/>
      <c r="DO30" s="80"/>
      <c r="DP30" s="80"/>
      <c r="DQ30" s="80"/>
      <c r="DR30" s="80"/>
      <c r="DS30" s="80"/>
      <c r="DT30" s="80"/>
      <c r="DU30" s="80"/>
      <c r="DV30" s="80"/>
      <c r="DW30" s="80"/>
      <c r="DX30" s="80"/>
      <c r="DY30" s="80"/>
      <c r="DZ30" s="80"/>
      <c r="EA30" s="80"/>
      <c r="EB30" s="80"/>
      <c r="EC30" s="80"/>
      <c r="ED30" s="80"/>
      <c r="EE30" s="80"/>
      <c r="EF30" s="80"/>
      <c r="EG30" s="80"/>
      <c r="EH30" s="80"/>
      <c r="EI30" s="80"/>
      <c r="EJ30" s="80"/>
      <c r="EK30" s="80"/>
      <c r="EL30" s="80"/>
      <c r="EM30" s="80"/>
      <c r="EN30" s="80"/>
      <c r="EO30" s="80"/>
      <c r="EP30" s="80"/>
      <c r="EQ30" s="80"/>
      <c r="ER30" s="80"/>
      <c r="ES30" s="80"/>
      <c r="ET30" s="80"/>
      <c r="EU30" s="80"/>
      <c r="EV30" s="80"/>
      <c r="EW30" s="80"/>
      <c r="EX30" s="80"/>
      <c r="EY30" s="80"/>
      <c r="EZ30" s="80"/>
      <c r="FA30" s="80"/>
      <c r="FB30" s="80"/>
      <c r="FC30" s="80"/>
      <c r="FD30" s="80"/>
      <c r="FE30" s="80"/>
      <c r="FF30" s="80"/>
      <c r="FG30" s="80"/>
      <c r="FH30" s="80"/>
      <c r="FI30" s="80"/>
      <c r="FJ30" s="80"/>
      <c r="FK30" s="80"/>
      <c r="FL30" s="80"/>
      <c r="FM30" s="80"/>
      <c r="FN30" s="80"/>
      <c r="FO30" s="80"/>
      <c r="FP30" s="80"/>
      <c r="FQ30" s="80"/>
      <c r="FR30" s="80"/>
      <c r="FS30" s="80"/>
      <c r="FT30" s="80"/>
      <c r="FU30" s="80"/>
      <c r="FV30" s="80"/>
      <c r="FW30" s="80"/>
      <c r="FX30" s="80"/>
      <c r="FY30" s="80"/>
      <c r="FZ30" s="80"/>
      <c r="GA30" s="80"/>
      <c r="GB30" s="80"/>
      <c r="GC30" s="80"/>
      <c r="GD30" s="80"/>
      <c r="GE30" s="80"/>
      <c r="GF30" s="80"/>
      <c r="GG30" s="80"/>
      <c r="GH30" s="80"/>
      <c r="GI30" s="80"/>
      <c r="GJ30" s="80"/>
      <c r="GK30" s="80"/>
      <c r="GL30" s="80"/>
      <c r="GM30" s="80"/>
      <c r="GN30" s="80"/>
      <c r="GO30" s="80"/>
      <c r="GP30" s="80"/>
      <c r="GQ30" s="80"/>
      <c r="GR30" s="80"/>
      <c r="GS30" s="80"/>
      <c r="GT30" s="80"/>
      <c r="GU30" s="80"/>
      <c r="GV30" s="80"/>
      <c r="GW30" s="80"/>
      <c r="GX30" s="80"/>
      <c r="GY30" s="80"/>
      <c r="GZ30" s="80"/>
      <c r="HA30" s="80"/>
      <c r="HB30" s="80"/>
      <c r="HC30" s="80"/>
      <c r="HD30" s="80"/>
      <c r="HE30" s="80"/>
      <c r="HF30" s="80"/>
      <c r="HG30" s="80"/>
      <c r="HH30" s="80"/>
      <c r="HI30" s="80"/>
      <c r="HJ30" s="80"/>
      <c r="HK30" s="80"/>
      <c r="HL30" s="80"/>
      <c r="HM30" s="80"/>
      <c r="HN30" s="80"/>
      <c r="HO30" s="80"/>
      <c r="HP30" s="80"/>
      <c r="HQ30" s="80"/>
      <c r="HR30" s="80"/>
      <c r="HS30" s="80"/>
      <c r="HT30" s="80"/>
      <c r="HU30" s="80"/>
      <c r="HV30" s="80"/>
      <c r="HW30" s="80"/>
      <c r="HX30" s="80"/>
      <c r="HY30" s="80"/>
      <c r="HZ30" s="80"/>
      <c r="IA30" s="80"/>
      <c r="IB30" s="80"/>
      <c r="IC30" s="80"/>
      <c r="ID30" s="80"/>
      <c r="IE30" s="80"/>
      <c r="IF30" s="80"/>
      <c r="IG30" s="80"/>
      <c r="IH30" s="80"/>
      <c r="II30" s="80"/>
      <c r="IJ30" s="80"/>
      <c r="IK30" s="80"/>
      <c r="IL30" s="80"/>
      <c r="IM30" s="80"/>
      <c r="IN30" s="80"/>
      <c r="IO30" s="80"/>
      <c r="IP30" s="80"/>
      <c r="IQ30" s="80"/>
      <c r="IR30" s="80"/>
      <c r="IS30" s="80"/>
      <c r="IT30" s="80"/>
      <c r="IU30" s="80"/>
    </row>
    <row r="31" spans="1:255" s="23" customFormat="1" x14ac:dyDescent="0.35">
      <c r="A31" s="78" t="s">
        <v>151</v>
      </c>
      <c r="B31" s="78" t="s">
        <v>82</v>
      </c>
      <c r="C31" s="79" t="s">
        <v>70</v>
      </c>
      <c r="D31" s="90" t="s">
        <v>34</v>
      </c>
      <c r="E31" s="91">
        <v>2</v>
      </c>
      <c r="F31" s="82">
        <v>0</v>
      </c>
      <c r="G31" s="83">
        <v>0</v>
      </c>
      <c r="H31" s="83">
        <f t="shared" si="0"/>
        <v>0</v>
      </c>
      <c r="I31" s="82">
        <v>0</v>
      </c>
      <c r="J31" s="82">
        <v>0</v>
      </c>
      <c r="K31" s="30">
        <f t="shared" si="28"/>
        <v>0</v>
      </c>
      <c r="L31" s="30">
        <f t="shared" ref="L31:L34" si="33">ROUND(E31*F31,2)</f>
        <v>0</v>
      </c>
      <c r="M31" s="30">
        <f t="shared" ref="M31:M34" si="34">ROUND(E31*H31,2)</f>
        <v>0</v>
      </c>
      <c r="N31" s="81"/>
      <c r="O31" s="30">
        <f t="shared" ref="O31:O34" si="35">ROUND(E31*J31,2)</f>
        <v>0</v>
      </c>
      <c r="P31" s="30">
        <f t="shared" ref="P31:P34" si="36">ROUND(M31+N31+O31,2)</f>
        <v>0</v>
      </c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  <c r="AM31" s="80"/>
      <c r="AN31" s="80"/>
      <c r="AO31" s="80"/>
      <c r="AP31" s="80"/>
      <c r="AQ31" s="80"/>
      <c r="AR31" s="80"/>
      <c r="AS31" s="80"/>
      <c r="AT31" s="80"/>
      <c r="AU31" s="80"/>
      <c r="AV31" s="80"/>
      <c r="AW31" s="80"/>
      <c r="AX31" s="80"/>
      <c r="AY31" s="80"/>
      <c r="AZ31" s="80"/>
      <c r="BA31" s="80"/>
      <c r="BB31" s="80"/>
      <c r="BC31" s="80"/>
      <c r="BD31" s="80"/>
      <c r="BE31" s="80"/>
      <c r="BF31" s="80"/>
      <c r="BG31" s="80"/>
      <c r="BH31" s="80"/>
      <c r="BI31" s="80"/>
      <c r="BJ31" s="80"/>
      <c r="BK31" s="80"/>
      <c r="BL31" s="80"/>
      <c r="BM31" s="80"/>
      <c r="BN31" s="80"/>
      <c r="BO31" s="80"/>
      <c r="BP31" s="80"/>
      <c r="BQ31" s="80"/>
      <c r="BR31" s="80"/>
      <c r="BS31" s="80"/>
      <c r="BT31" s="80"/>
      <c r="BU31" s="80"/>
      <c r="BV31" s="80"/>
      <c r="BW31" s="80"/>
      <c r="BX31" s="80"/>
      <c r="BY31" s="80"/>
      <c r="BZ31" s="80"/>
      <c r="CA31" s="80"/>
      <c r="CB31" s="80"/>
      <c r="CC31" s="80"/>
      <c r="CD31" s="80"/>
      <c r="CE31" s="80"/>
      <c r="CF31" s="80"/>
      <c r="CG31" s="80"/>
      <c r="CH31" s="80"/>
      <c r="CI31" s="80"/>
      <c r="CJ31" s="80"/>
      <c r="CK31" s="80"/>
      <c r="CL31" s="80"/>
      <c r="CM31" s="80"/>
      <c r="CN31" s="80"/>
      <c r="CO31" s="80"/>
      <c r="CP31" s="80"/>
      <c r="CQ31" s="80"/>
      <c r="CR31" s="80"/>
      <c r="CS31" s="80"/>
      <c r="CT31" s="80"/>
      <c r="CU31" s="80"/>
      <c r="CV31" s="80"/>
      <c r="CW31" s="80"/>
      <c r="CX31" s="80"/>
      <c r="CY31" s="80"/>
      <c r="CZ31" s="80"/>
      <c r="DA31" s="80"/>
      <c r="DB31" s="80"/>
      <c r="DC31" s="80"/>
      <c r="DD31" s="80"/>
      <c r="DE31" s="80"/>
      <c r="DF31" s="80"/>
      <c r="DG31" s="80"/>
      <c r="DH31" s="80"/>
      <c r="DI31" s="80"/>
      <c r="DJ31" s="80"/>
      <c r="DK31" s="80"/>
      <c r="DL31" s="80"/>
      <c r="DM31" s="80"/>
      <c r="DN31" s="80"/>
      <c r="DO31" s="80"/>
      <c r="DP31" s="80"/>
      <c r="DQ31" s="80"/>
      <c r="DR31" s="80"/>
      <c r="DS31" s="80"/>
      <c r="DT31" s="80"/>
      <c r="DU31" s="80"/>
      <c r="DV31" s="80"/>
      <c r="DW31" s="80"/>
      <c r="DX31" s="80"/>
      <c r="DY31" s="80"/>
      <c r="DZ31" s="80"/>
      <c r="EA31" s="80"/>
      <c r="EB31" s="80"/>
      <c r="EC31" s="80"/>
      <c r="ED31" s="80"/>
      <c r="EE31" s="80"/>
      <c r="EF31" s="80"/>
      <c r="EG31" s="80"/>
      <c r="EH31" s="80"/>
      <c r="EI31" s="80"/>
      <c r="EJ31" s="80"/>
      <c r="EK31" s="80"/>
      <c r="EL31" s="80"/>
      <c r="EM31" s="80"/>
      <c r="EN31" s="80"/>
      <c r="EO31" s="80"/>
      <c r="EP31" s="80"/>
      <c r="EQ31" s="80"/>
      <c r="ER31" s="80"/>
      <c r="ES31" s="80"/>
      <c r="ET31" s="80"/>
      <c r="EU31" s="80"/>
      <c r="EV31" s="80"/>
      <c r="EW31" s="80"/>
      <c r="EX31" s="80"/>
      <c r="EY31" s="80"/>
      <c r="EZ31" s="80"/>
      <c r="FA31" s="80"/>
      <c r="FB31" s="80"/>
      <c r="FC31" s="80"/>
      <c r="FD31" s="80"/>
      <c r="FE31" s="80"/>
      <c r="FF31" s="80"/>
      <c r="FG31" s="80"/>
      <c r="FH31" s="80"/>
      <c r="FI31" s="80"/>
      <c r="FJ31" s="80"/>
      <c r="FK31" s="80"/>
      <c r="FL31" s="80"/>
      <c r="FM31" s="80"/>
      <c r="FN31" s="80"/>
      <c r="FO31" s="80"/>
      <c r="FP31" s="80"/>
      <c r="FQ31" s="80"/>
      <c r="FR31" s="80"/>
      <c r="FS31" s="80"/>
      <c r="FT31" s="80"/>
      <c r="FU31" s="80"/>
      <c r="FV31" s="80"/>
      <c r="FW31" s="80"/>
      <c r="FX31" s="80"/>
      <c r="FY31" s="80"/>
      <c r="FZ31" s="80"/>
      <c r="GA31" s="80"/>
      <c r="GB31" s="80"/>
      <c r="GC31" s="80"/>
      <c r="GD31" s="80"/>
      <c r="GE31" s="80"/>
      <c r="GF31" s="80"/>
      <c r="GG31" s="80"/>
      <c r="GH31" s="80"/>
      <c r="GI31" s="80"/>
      <c r="GJ31" s="80"/>
      <c r="GK31" s="80"/>
      <c r="GL31" s="80"/>
      <c r="GM31" s="80"/>
      <c r="GN31" s="80"/>
      <c r="GO31" s="80"/>
      <c r="GP31" s="80"/>
      <c r="GQ31" s="80"/>
      <c r="GR31" s="80"/>
      <c r="GS31" s="80"/>
      <c r="GT31" s="80"/>
      <c r="GU31" s="80"/>
      <c r="GV31" s="80"/>
      <c r="GW31" s="80"/>
      <c r="GX31" s="80"/>
      <c r="GY31" s="80"/>
      <c r="GZ31" s="80"/>
      <c r="HA31" s="80"/>
      <c r="HB31" s="80"/>
      <c r="HC31" s="80"/>
      <c r="HD31" s="80"/>
      <c r="HE31" s="80"/>
      <c r="HF31" s="80"/>
      <c r="HG31" s="80"/>
      <c r="HH31" s="80"/>
      <c r="HI31" s="80"/>
      <c r="HJ31" s="80"/>
      <c r="HK31" s="80"/>
      <c r="HL31" s="80"/>
      <c r="HM31" s="80"/>
      <c r="HN31" s="80"/>
      <c r="HO31" s="80"/>
      <c r="HP31" s="80"/>
      <c r="HQ31" s="80"/>
      <c r="HR31" s="80"/>
      <c r="HS31" s="80"/>
      <c r="HT31" s="80"/>
      <c r="HU31" s="80"/>
      <c r="HV31" s="80"/>
      <c r="HW31" s="80"/>
      <c r="HX31" s="80"/>
      <c r="HY31" s="80"/>
      <c r="HZ31" s="80"/>
      <c r="IA31" s="80"/>
      <c r="IB31" s="80"/>
      <c r="IC31" s="80"/>
      <c r="ID31" s="80"/>
      <c r="IE31" s="80"/>
      <c r="IF31" s="80"/>
      <c r="IG31" s="80"/>
      <c r="IH31" s="80"/>
      <c r="II31" s="80"/>
      <c r="IJ31" s="80"/>
      <c r="IK31" s="80"/>
      <c r="IL31" s="80"/>
      <c r="IM31" s="80"/>
      <c r="IN31" s="80"/>
      <c r="IO31" s="80"/>
      <c r="IP31" s="80"/>
      <c r="IQ31" s="80"/>
      <c r="IR31" s="80"/>
      <c r="IS31" s="80"/>
      <c r="IT31" s="80"/>
      <c r="IU31" s="80"/>
    </row>
    <row r="32" spans="1:255" s="23" customFormat="1" x14ac:dyDescent="0.35">
      <c r="A32" s="78" t="s">
        <v>152</v>
      </c>
      <c r="B32" s="78" t="s">
        <v>82</v>
      </c>
      <c r="C32" s="79" t="s">
        <v>71</v>
      </c>
      <c r="D32" s="90" t="s">
        <v>34</v>
      </c>
      <c r="E32" s="91">
        <v>1</v>
      </c>
      <c r="F32" s="82">
        <v>0</v>
      </c>
      <c r="G32" s="83">
        <v>0</v>
      </c>
      <c r="H32" s="83">
        <f t="shared" si="0"/>
        <v>0</v>
      </c>
      <c r="I32" s="82">
        <v>0</v>
      </c>
      <c r="J32" s="82">
        <v>0</v>
      </c>
      <c r="K32" s="30">
        <f t="shared" si="28"/>
        <v>0</v>
      </c>
      <c r="L32" s="30">
        <f t="shared" si="33"/>
        <v>0</v>
      </c>
      <c r="M32" s="30">
        <f t="shared" si="34"/>
        <v>0</v>
      </c>
      <c r="N32" s="81"/>
      <c r="O32" s="30">
        <f t="shared" si="35"/>
        <v>0</v>
      </c>
      <c r="P32" s="30">
        <f t="shared" si="36"/>
        <v>0</v>
      </c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0"/>
      <c r="BM32" s="80"/>
      <c r="BN32" s="80"/>
      <c r="BO32" s="80"/>
      <c r="BP32" s="80"/>
      <c r="BQ32" s="80"/>
      <c r="BR32" s="80"/>
      <c r="BS32" s="80"/>
      <c r="BT32" s="80"/>
      <c r="BU32" s="80"/>
      <c r="BV32" s="80"/>
      <c r="BW32" s="80"/>
      <c r="BX32" s="80"/>
      <c r="BY32" s="80"/>
      <c r="BZ32" s="80"/>
      <c r="CA32" s="80"/>
      <c r="CB32" s="80"/>
      <c r="CC32" s="80"/>
      <c r="CD32" s="80"/>
      <c r="CE32" s="80"/>
      <c r="CF32" s="80"/>
      <c r="CG32" s="80"/>
      <c r="CH32" s="80"/>
      <c r="CI32" s="80"/>
      <c r="CJ32" s="80"/>
      <c r="CK32" s="80"/>
      <c r="CL32" s="80"/>
      <c r="CM32" s="80"/>
      <c r="CN32" s="80"/>
      <c r="CO32" s="80"/>
      <c r="CP32" s="80"/>
      <c r="CQ32" s="80"/>
      <c r="CR32" s="80"/>
      <c r="CS32" s="80"/>
      <c r="CT32" s="80"/>
      <c r="CU32" s="80"/>
      <c r="CV32" s="80"/>
      <c r="CW32" s="80"/>
      <c r="CX32" s="80"/>
      <c r="CY32" s="80"/>
      <c r="CZ32" s="80"/>
      <c r="DA32" s="80"/>
      <c r="DB32" s="80"/>
      <c r="DC32" s="80"/>
      <c r="DD32" s="80"/>
      <c r="DE32" s="80"/>
      <c r="DF32" s="80"/>
      <c r="DG32" s="80"/>
      <c r="DH32" s="80"/>
      <c r="DI32" s="80"/>
      <c r="DJ32" s="80"/>
      <c r="DK32" s="80"/>
      <c r="DL32" s="80"/>
      <c r="DM32" s="80"/>
      <c r="DN32" s="80"/>
      <c r="DO32" s="80"/>
      <c r="DP32" s="80"/>
      <c r="DQ32" s="80"/>
      <c r="DR32" s="80"/>
      <c r="DS32" s="80"/>
      <c r="DT32" s="80"/>
      <c r="DU32" s="80"/>
      <c r="DV32" s="80"/>
      <c r="DW32" s="80"/>
      <c r="DX32" s="80"/>
      <c r="DY32" s="80"/>
      <c r="DZ32" s="80"/>
      <c r="EA32" s="80"/>
      <c r="EB32" s="80"/>
      <c r="EC32" s="80"/>
      <c r="ED32" s="80"/>
      <c r="EE32" s="80"/>
      <c r="EF32" s="80"/>
      <c r="EG32" s="80"/>
      <c r="EH32" s="80"/>
      <c r="EI32" s="80"/>
      <c r="EJ32" s="80"/>
      <c r="EK32" s="80"/>
      <c r="EL32" s="80"/>
      <c r="EM32" s="80"/>
      <c r="EN32" s="80"/>
      <c r="EO32" s="80"/>
      <c r="EP32" s="80"/>
      <c r="EQ32" s="80"/>
      <c r="ER32" s="80"/>
      <c r="ES32" s="80"/>
      <c r="ET32" s="80"/>
      <c r="EU32" s="80"/>
      <c r="EV32" s="80"/>
      <c r="EW32" s="80"/>
      <c r="EX32" s="80"/>
      <c r="EY32" s="80"/>
      <c r="EZ32" s="80"/>
      <c r="FA32" s="80"/>
      <c r="FB32" s="80"/>
      <c r="FC32" s="80"/>
      <c r="FD32" s="80"/>
      <c r="FE32" s="80"/>
      <c r="FF32" s="80"/>
      <c r="FG32" s="80"/>
      <c r="FH32" s="80"/>
      <c r="FI32" s="80"/>
      <c r="FJ32" s="80"/>
      <c r="FK32" s="80"/>
      <c r="FL32" s="80"/>
      <c r="FM32" s="80"/>
      <c r="FN32" s="80"/>
      <c r="FO32" s="80"/>
      <c r="FP32" s="80"/>
      <c r="FQ32" s="80"/>
      <c r="FR32" s="80"/>
      <c r="FS32" s="80"/>
      <c r="FT32" s="80"/>
      <c r="FU32" s="80"/>
      <c r="FV32" s="80"/>
      <c r="FW32" s="80"/>
      <c r="FX32" s="80"/>
      <c r="FY32" s="80"/>
      <c r="FZ32" s="80"/>
      <c r="GA32" s="80"/>
      <c r="GB32" s="80"/>
      <c r="GC32" s="80"/>
      <c r="GD32" s="80"/>
      <c r="GE32" s="80"/>
      <c r="GF32" s="80"/>
      <c r="GG32" s="80"/>
      <c r="GH32" s="80"/>
      <c r="GI32" s="80"/>
      <c r="GJ32" s="80"/>
      <c r="GK32" s="80"/>
      <c r="GL32" s="80"/>
      <c r="GM32" s="80"/>
      <c r="GN32" s="80"/>
      <c r="GO32" s="80"/>
      <c r="GP32" s="80"/>
      <c r="GQ32" s="80"/>
      <c r="GR32" s="80"/>
      <c r="GS32" s="80"/>
      <c r="GT32" s="80"/>
      <c r="GU32" s="80"/>
      <c r="GV32" s="80"/>
      <c r="GW32" s="80"/>
      <c r="GX32" s="80"/>
      <c r="GY32" s="80"/>
      <c r="GZ32" s="80"/>
      <c r="HA32" s="80"/>
      <c r="HB32" s="80"/>
      <c r="HC32" s="80"/>
      <c r="HD32" s="80"/>
      <c r="HE32" s="80"/>
      <c r="HF32" s="80"/>
      <c r="HG32" s="80"/>
      <c r="HH32" s="80"/>
      <c r="HI32" s="80"/>
      <c r="HJ32" s="80"/>
      <c r="HK32" s="80"/>
      <c r="HL32" s="80"/>
      <c r="HM32" s="80"/>
      <c r="HN32" s="80"/>
      <c r="HO32" s="80"/>
      <c r="HP32" s="80"/>
      <c r="HQ32" s="80"/>
      <c r="HR32" s="80"/>
      <c r="HS32" s="80"/>
      <c r="HT32" s="80"/>
      <c r="HU32" s="80"/>
      <c r="HV32" s="80"/>
      <c r="HW32" s="80"/>
      <c r="HX32" s="80"/>
      <c r="HY32" s="80"/>
      <c r="HZ32" s="80"/>
      <c r="IA32" s="80"/>
      <c r="IB32" s="80"/>
      <c r="IC32" s="80"/>
      <c r="ID32" s="80"/>
      <c r="IE32" s="80"/>
      <c r="IF32" s="80"/>
      <c r="IG32" s="80"/>
      <c r="IH32" s="80"/>
      <c r="II32" s="80"/>
      <c r="IJ32" s="80"/>
      <c r="IK32" s="80"/>
      <c r="IL32" s="80"/>
      <c r="IM32" s="80"/>
      <c r="IN32" s="80"/>
      <c r="IO32" s="80"/>
      <c r="IP32" s="80"/>
      <c r="IQ32" s="80"/>
      <c r="IR32" s="80"/>
      <c r="IS32" s="80"/>
      <c r="IT32" s="80"/>
      <c r="IU32" s="80"/>
    </row>
    <row r="33" spans="1:255" s="23" customFormat="1" ht="29" x14ac:dyDescent="0.35">
      <c r="A33" s="78" t="s">
        <v>159</v>
      </c>
      <c r="B33" s="78" t="s">
        <v>82</v>
      </c>
      <c r="C33" s="79" t="s">
        <v>99</v>
      </c>
      <c r="D33" s="90" t="s">
        <v>40</v>
      </c>
      <c r="E33" s="91">
        <v>1</v>
      </c>
      <c r="F33" s="82">
        <v>0</v>
      </c>
      <c r="G33" s="83">
        <v>0</v>
      </c>
      <c r="H33" s="83">
        <f t="shared" si="0"/>
        <v>0</v>
      </c>
      <c r="I33" s="82">
        <v>0</v>
      </c>
      <c r="J33" s="82">
        <v>0</v>
      </c>
      <c r="K33" s="30">
        <f t="shared" si="28"/>
        <v>0</v>
      </c>
      <c r="L33" s="30">
        <f t="shared" si="33"/>
        <v>0</v>
      </c>
      <c r="M33" s="30">
        <f t="shared" si="34"/>
        <v>0</v>
      </c>
      <c r="N33" s="81">
        <f t="shared" ref="N33:N34" si="37">ROUND(E33*I33,2)</f>
        <v>0</v>
      </c>
      <c r="O33" s="30">
        <f t="shared" si="35"/>
        <v>0</v>
      </c>
      <c r="P33" s="30">
        <f t="shared" si="36"/>
        <v>0</v>
      </c>
      <c r="Q33" s="80"/>
      <c r="R33" s="80"/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80"/>
      <c r="AH33" s="80"/>
      <c r="AI33" s="80"/>
      <c r="AJ33" s="80"/>
      <c r="AK33" s="80"/>
      <c r="AL33" s="80"/>
      <c r="AM33" s="80"/>
      <c r="AN33" s="80"/>
      <c r="AO33" s="80"/>
      <c r="AP33" s="80"/>
      <c r="AQ33" s="80"/>
      <c r="AR33" s="80"/>
      <c r="AS33" s="80"/>
      <c r="AT33" s="80"/>
      <c r="AU33" s="80"/>
      <c r="AV33" s="80"/>
      <c r="AW33" s="80"/>
      <c r="AX33" s="80"/>
      <c r="AY33" s="80"/>
      <c r="AZ33" s="80"/>
      <c r="BA33" s="80"/>
      <c r="BB33" s="80"/>
      <c r="BC33" s="80"/>
      <c r="BD33" s="80"/>
      <c r="BE33" s="80"/>
      <c r="BF33" s="80"/>
      <c r="BG33" s="80"/>
      <c r="BH33" s="80"/>
      <c r="BI33" s="80"/>
      <c r="BJ33" s="80"/>
      <c r="BK33" s="80"/>
      <c r="BL33" s="80"/>
      <c r="BM33" s="80"/>
      <c r="BN33" s="80"/>
      <c r="BO33" s="80"/>
      <c r="BP33" s="80"/>
      <c r="BQ33" s="80"/>
      <c r="BR33" s="80"/>
      <c r="BS33" s="80"/>
      <c r="BT33" s="80"/>
      <c r="BU33" s="80"/>
      <c r="BV33" s="80"/>
      <c r="BW33" s="80"/>
      <c r="BX33" s="80"/>
      <c r="BY33" s="80"/>
      <c r="BZ33" s="80"/>
      <c r="CA33" s="80"/>
      <c r="CB33" s="80"/>
      <c r="CC33" s="80"/>
      <c r="CD33" s="80"/>
      <c r="CE33" s="80"/>
      <c r="CF33" s="80"/>
      <c r="CG33" s="80"/>
      <c r="CH33" s="80"/>
      <c r="CI33" s="80"/>
      <c r="CJ33" s="80"/>
      <c r="CK33" s="80"/>
      <c r="CL33" s="80"/>
      <c r="CM33" s="80"/>
      <c r="CN33" s="80"/>
      <c r="CO33" s="80"/>
      <c r="CP33" s="80"/>
      <c r="CQ33" s="80"/>
      <c r="CR33" s="80"/>
      <c r="CS33" s="80"/>
      <c r="CT33" s="80"/>
      <c r="CU33" s="80"/>
      <c r="CV33" s="80"/>
      <c r="CW33" s="80"/>
      <c r="CX33" s="80"/>
      <c r="CY33" s="80"/>
      <c r="CZ33" s="80"/>
      <c r="DA33" s="80"/>
      <c r="DB33" s="80"/>
      <c r="DC33" s="80"/>
      <c r="DD33" s="80"/>
      <c r="DE33" s="80"/>
      <c r="DF33" s="80"/>
      <c r="DG33" s="80"/>
      <c r="DH33" s="80"/>
      <c r="DI33" s="80"/>
      <c r="DJ33" s="80"/>
      <c r="DK33" s="80"/>
      <c r="DL33" s="80"/>
      <c r="DM33" s="80"/>
      <c r="DN33" s="80"/>
      <c r="DO33" s="80"/>
      <c r="DP33" s="80"/>
      <c r="DQ33" s="80"/>
      <c r="DR33" s="80"/>
      <c r="DS33" s="80"/>
      <c r="DT33" s="80"/>
      <c r="DU33" s="80"/>
      <c r="DV33" s="80"/>
      <c r="DW33" s="80"/>
      <c r="DX33" s="80"/>
      <c r="DY33" s="80"/>
      <c r="DZ33" s="80"/>
      <c r="EA33" s="80"/>
      <c r="EB33" s="80"/>
      <c r="EC33" s="80"/>
      <c r="ED33" s="80"/>
      <c r="EE33" s="80"/>
      <c r="EF33" s="80"/>
      <c r="EG33" s="80"/>
      <c r="EH33" s="80"/>
      <c r="EI33" s="80"/>
      <c r="EJ33" s="80"/>
      <c r="EK33" s="80"/>
      <c r="EL33" s="80"/>
      <c r="EM33" s="80"/>
      <c r="EN33" s="80"/>
      <c r="EO33" s="80"/>
      <c r="EP33" s="80"/>
      <c r="EQ33" s="80"/>
      <c r="ER33" s="80"/>
      <c r="ES33" s="80"/>
      <c r="ET33" s="80"/>
      <c r="EU33" s="80"/>
      <c r="EV33" s="80"/>
      <c r="EW33" s="80"/>
      <c r="EX33" s="80"/>
      <c r="EY33" s="80"/>
      <c r="EZ33" s="80"/>
      <c r="FA33" s="80"/>
      <c r="FB33" s="80"/>
      <c r="FC33" s="80"/>
      <c r="FD33" s="80"/>
      <c r="FE33" s="80"/>
      <c r="FF33" s="80"/>
      <c r="FG33" s="80"/>
      <c r="FH33" s="80"/>
      <c r="FI33" s="80"/>
      <c r="FJ33" s="80"/>
      <c r="FK33" s="80"/>
      <c r="FL33" s="80"/>
      <c r="FM33" s="80"/>
      <c r="FN33" s="80"/>
      <c r="FO33" s="80"/>
      <c r="FP33" s="80"/>
      <c r="FQ33" s="80"/>
      <c r="FR33" s="80"/>
      <c r="FS33" s="80"/>
      <c r="FT33" s="80"/>
      <c r="FU33" s="80"/>
      <c r="FV33" s="80"/>
      <c r="FW33" s="80"/>
      <c r="FX33" s="80"/>
      <c r="FY33" s="80"/>
      <c r="FZ33" s="80"/>
      <c r="GA33" s="80"/>
      <c r="GB33" s="80"/>
      <c r="GC33" s="80"/>
      <c r="GD33" s="80"/>
      <c r="GE33" s="80"/>
      <c r="GF33" s="80"/>
      <c r="GG33" s="80"/>
      <c r="GH33" s="80"/>
      <c r="GI33" s="80"/>
      <c r="GJ33" s="80"/>
      <c r="GK33" s="80"/>
      <c r="GL33" s="80"/>
      <c r="GM33" s="80"/>
      <c r="GN33" s="80"/>
      <c r="GO33" s="80"/>
      <c r="GP33" s="80"/>
      <c r="GQ33" s="80"/>
      <c r="GR33" s="80"/>
      <c r="GS33" s="80"/>
      <c r="GT33" s="80"/>
      <c r="GU33" s="80"/>
      <c r="GV33" s="80"/>
      <c r="GW33" s="80"/>
      <c r="GX33" s="80"/>
      <c r="GY33" s="80"/>
      <c r="GZ33" s="80"/>
      <c r="HA33" s="80"/>
      <c r="HB33" s="80"/>
      <c r="HC33" s="80"/>
      <c r="HD33" s="80"/>
      <c r="HE33" s="80"/>
      <c r="HF33" s="80"/>
      <c r="HG33" s="80"/>
      <c r="HH33" s="80"/>
      <c r="HI33" s="80"/>
      <c r="HJ33" s="80"/>
      <c r="HK33" s="80"/>
      <c r="HL33" s="80"/>
      <c r="HM33" s="80"/>
      <c r="HN33" s="80"/>
      <c r="HO33" s="80"/>
      <c r="HP33" s="80"/>
      <c r="HQ33" s="80"/>
      <c r="HR33" s="80"/>
      <c r="HS33" s="80"/>
      <c r="HT33" s="80"/>
      <c r="HU33" s="80"/>
      <c r="HV33" s="80"/>
      <c r="HW33" s="80"/>
      <c r="HX33" s="80"/>
      <c r="HY33" s="80"/>
      <c r="HZ33" s="80"/>
      <c r="IA33" s="80"/>
      <c r="IB33" s="80"/>
      <c r="IC33" s="80"/>
      <c r="ID33" s="80"/>
      <c r="IE33" s="80"/>
      <c r="IF33" s="80"/>
      <c r="IG33" s="80"/>
      <c r="IH33" s="80"/>
      <c r="II33" s="80"/>
      <c r="IJ33" s="80"/>
      <c r="IK33" s="80"/>
      <c r="IL33" s="80"/>
      <c r="IM33" s="80"/>
      <c r="IN33" s="80"/>
      <c r="IO33" s="80"/>
      <c r="IP33" s="80"/>
      <c r="IQ33" s="80"/>
      <c r="IR33" s="80"/>
      <c r="IS33" s="80"/>
      <c r="IT33" s="80"/>
      <c r="IU33" s="80"/>
    </row>
    <row r="34" spans="1:255" s="23" customFormat="1" ht="29" x14ac:dyDescent="0.35">
      <c r="A34" s="78" t="s">
        <v>160</v>
      </c>
      <c r="B34" s="78" t="s">
        <v>82</v>
      </c>
      <c r="C34" s="79" t="s">
        <v>100</v>
      </c>
      <c r="D34" s="90" t="s">
        <v>136</v>
      </c>
      <c r="E34" s="91">
        <v>100</v>
      </c>
      <c r="F34" s="82">
        <v>0</v>
      </c>
      <c r="G34" s="83">
        <v>0</v>
      </c>
      <c r="H34" s="83">
        <f t="shared" si="0"/>
        <v>0</v>
      </c>
      <c r="I34" s="82">
        <v>0</v>
      </c>
      <c r="J34" s="82">
        <v>0</v>
      </c>
      <c r="K34" s="30">
        <f t="shared" si="28"/>
        <v>0</v>
      </c>
      <c r="L34" s="30">
        <f t="shared" si="33"/>
        <v>0</v>
      </c>
      <c r="M34" s="30">
        <f t="shared" si="34"/>
        <v>0</v>
      </c>
      <c r="N34" s="81">
        <f t="shared" si="37"/>
        <v>0</v>
      </c>
      <c r="O34" s="30">
        <f t="shared" si="35"/>
        <v>0</v>
      </c>
      <c r="P34" s="30">
        <f t="shared" si="36"/>
        <v>0</v>
      </c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0"/>
      <c r="AO34" s="80"/>
      <c r="AP34" s="80"/>
      <c r="AQ34" s="80"/>
      <c r="AR34" s="80"/>
      <c r="AS34" s="80"/>
      <c r="AT34" s="80"/>
      <c r="AU34" s="80"/>
      <c r="AV34" s="80"/>
      <c r="AW34" s="80"/>
      <c r="AX34" s="80"/>
      <c r="AY34" s="80"/>
      <c r="AZ34" s="80"/>
      <c r="BA34" s="80"/>
      <c r="BB34" s="80"/>
      <c r="BC34" s="80"/>
      <c r="BD34" s="80"/>
      <c r="BE34" s="80"/>
      <c r="BF34" s="80"/>
      <c r="BG34" s="80"/>
      <c r="BH34" s="80"/>
      <c r="BI34" s="80"/>
      <c r="BJ34" s="80"/>
      <c r="BK34" s="80"/>
      <c r="BL34" s="80"/>
      <c r="BM34" s="80"/>
      <c r="BN34" s="80"/>
      <c r="BO34" s="80"/>
      <c r="BP34" s="80"/>
      <c r="BQ34" s="80"/>
      <c r="BR34" s="80"/>
      <c r="BS34" s="80"/>
      <c r="BT34" s="80"/>
      <c r="BU34" s="80"/>
      <c r="BV34" s="80"/>
      <c r="BW34" s="80"/>
      <c r="BX34" s="80"/>
      <c r="BY34" s="80"/>
      <c r="BZ34" s="80"/>
      <c r="CA34" s="80"/>
      <c r="CB34" s="80"/>
      <c r="CC34" s="80"/>
      <c r="CD34" s="80"/>
      <c r="CE34" s="80"/>
      <c r="CF34" s="80"/>
      <c r="CG34" s="80"/>
      <c r="CH34" s="80"/>
      <c r="CI34" s="80"/>
      <c r="CJ34" s="80"/>
      <c r="CK34" s="80"/>
      <c r="CL34" s="80"/>
      <c r="CM34" s="80"/>
      <c r="CN34" s="80"/>
      <c r="CO34" s="80"/>
      <c r="CP34" s="80"/>
      <c r="CQ34" s="80"/>
      <c r="CR34" s="80"/>
      <c r="CS34" s="80"/>
      <c r="CT34" s="80"/>
      <c r="CU34" s="80"/>
      <c r="CV34" s="80"/>
      <c r="CW34" s="80"/>
      <c r="CX34" s="80"/>
      <c r="CY34" s="80"/>
      <c r="CZ34" s="80"/>
      <c r="DA34" s="80"/>
      <c r="DB34" s="80"/>
      <c r="DC34" s="80"/>
      <c r="DD34" s="80"/>
      <c r="DE34" s="80"/>
      <c r="DF34" s="80"/>
      <c r="DG34" s="80"/>
      <c r="DH34" s="80"/>
      <c r="DI34" s="80"/>
      <c r="DJ34" s="80"/>
      <c r="DK34" s="80"/>
      <c r="DL34" s="80"/>
      <c r="DM34" s="80"/>
      <c r="DN34" s="80"/>
      <c r="DO34" s="80"/>
      <c r="DP34" s="80"/>
      <c r="DQ34" s="80"/>
      <c r="DR34" s="80"/>
      <c r="DS34" s="80"/>
      <c r="DT34" s="80"/>
      <c r="DU34" s="80"/>
      <c r="DV34" s="80"/>
      <c r="DW34" s="80"/>
      <c r="DX34" s="80"/>
      <c r="DY34" s="80"/>
      <c r="DZ34" s="80"/>
      <c r="EA34" s="80"/>
      <c r="EB34" s="80"/>
      <c r="EC34" s="80"/>
      <c r="ED34" s="80"/>
      <c r="EE34" s="80"/>
      <c r="EF34" s="80"/>
      <c r="EG34" s="80"/>
      <c r="EH34" s="80"/>
      <c r="EI34" s="80"/>
      <c r="EJ34" s="80"/>
      <c r="EK34" s="80"/>
      <c r="EL34" s="80"/>
      <c r="EM34" s="80"/>
      <c r="EN34" s="80"/>
      <c r="EO34" s="80"/>
      <c r="EP34" s="80"/>
      <c r="EQ34" s="80"/>
      <c r="ER34" s="80"/>
      <c r="ES34" s="80"/>
      <c r="ET34" s="80"/>
      <c r="EU34" s="80"/>
      <c r="EV34" s="80"/>
      <c r="EW34" s="80"/>
      <c r="EX34" s="80"/>
      <c r="EY34" s="80"/>
      <c r="EZ34" s="80"/>
      <c r="FA34" s="80"/>
      <c r="FB34" s="80"/>
      <c r="FC34" s="80"/>
      <c r="FD34" s="80"/>
      <c r="FE34" s="80"/>
      <c r="FF34" s="80"/>
      <c r="FG34" s="80"/>
      <c r="FH34" s="80"/>
      <c r="FI34" s="80"/>
      <c r="FJ34" s="80"/>
      <c r="FK34" s="80"/>
      <c r="FL34" s="80"/>
      <c r="FM34" s="80"/>
      <c r="FN34" s="80"/>
      <c r="FO34" s="80"/>
      <c r="FP34" s="80"/>
      <c r="FQ34" s="80"/>
      <c r="FR34" s="80"/>
      <c r="FS34" s="80"/>
      <c r="FT34" s="80"/>
      <c r="FU34" s="80"/>
      <c r="FV34" s="80"/>
      <c r="FW34" s="80"/>
      <c r="FX34" s="80"/>
      <c r="FY34" s="80"/>
      <c r="FZ34" s="80"/>
      <c r="GA34" s="80"/>
      <c r="GB34" s="80"/>
      <c r="GC34" s="80"/>
      <c r="GD34" s="80"/>
      <c r="GE34" s="80"/>
      <c r="GF34" s="80"/>
      <c r="GG34" s="80"/>
      <c r="GH34" s="80"/>
      <c r="GI34" s="80"/>
      <c r="GJ34" s="80"/>
      <c r="GK34" s="80"/>
      <c r="GL34" s="80"/>
      <c r="GM34" s="80"/>
      <c r="GN34" s="80"/>
      <c r="GO34" s="80"/>
      <c r="GP34" s="80"/>
      <c r="GQ34" s="80"/>
      <c r="GR34" s="80"/>
      <c r="GS34" s="80"/>
      <c r="GT34" s="80"/>
      <c r="GU34" s="80"/>
      <c r="GV34" s="80"/>
      <c r="GW34" s="80"/>
      <c r="GX34" s="80"/>
      <c r="GY34" s="80"/>
      <c r="GZ34" s="80"/>
      <c r="HA34" s="80"/>
      <c r="HB34" s="80"/>
      <c r="HC34" s="80"/>
      <c r="HD34" s="80"/>
      <c r="HE34" s="80"/>
      <c r="HF34" s="80"/>
      <c r="HG34" s="80"/>
      <c r="HH34" s="80"/>
      <c r="HI34" s="80"/>
      <c r="HJ34" s="80"/>
      <c r="HK34" s="80"/>
      <c r="HL34" s="80"/>
      <c r="HM34" s="80"/>
      <c r="HN34" s="80"/>
      <c r="HO34" s="80"/>
      <c r="HP34" s="80"/>
      <c r="HQ34" s="80"/>
      <c r="HR34" s="80"/>
      <c r="HS34" s="80"/>
      <c r="HT34" s="80"/>
      <c r="HU34" s="80"/>
      <c r="HV34" s="80"/>
      <c r="HW34" s="80"/>
      <c r="HX34" s="80"/>
      <c r="HY34" s="80"/>
      <c r="HZ34" s="80"/>
      <c r="IA34" s="80"/>
      <c r="IB34" s="80"/>
      <c r="IC34" s="80"/>
      <c r="ID34" s="80"/>
      <c r="IE34" s="80"/>
      <c r="IF34" s="80"/>
      <c r="IG34" s="80"/>
      <c r="IH34" s="80"/>
      <c r="II34" s="80"/>
      <c r="IJ34" s="80"/>
      <c r="IK34" s="80"/>
      <c r="IL34" s="80"/>
      <c r="IM34" s="80"/>
      <c r="IN34" s="80"/>
      <c r="IO34" s="80"/>
      <c r="IP34" s="80"/>
      <c r="IQ34" s="80"/>
      <c r="IR34" s="80"/>
      <c r="IS34" s="80"/>
      <c r="IT34" s="80"/>
      <c r="IU34" s="80"/>
    </row>
    <row r="35" spans="1:255" s="23" customFormat="1" x14ac:dyDescent="0.35">
      <c r="A35" s="78" t="s">
        <v>161</v>
      </c>
      <c r="B35" s="78"/>
      <c r="C35" s="79" t="s">
        <v>141</v>
      </c>
      <c r="D35" s="90" t="s">
        <v>40</v>
      </c>
      <c r="E35" s="91">
        <v>1</v>
      </c>
      <c r="F35" s="82">
        <v>0</v>
      </c>
      <c r="G35" s="83">
        <v>0</v>
      </c>
      <c r="H35" s="83">
        <f t="shared" ref="H35:H36" si="38">ROUND(F35*G35,2)</f>
        <v>0</v>
      </c>
      <c r="I35" s="82">
        <v>0</v>
      </c>
      <c r="J35" s="82">
        <v>0</v>
      </c>
      <c r="K35" s="30">
        <f t="shared" ref="K35:K36" si="39">ROUND(H35+I35+J35,2)</f>
        <v>0</v>
      </c>
      <c r="L35" s="30">
        <f t="shared" ref="L35:L36" si="40">ROUND(E35*F35,2)</f>
        <v>0</v>
      </c>
      <c r="M35" s="30">
        <f t="shared" ref="M35:M36" si="41">ROUND(E35*H35,2)</f>
        <v>0</v>
      </c>
      <c r="N35" s="81">
        <f t="shared" ref="N35:N36" si="42">ROUND(E35*I35,2)</f>
        <v>0</v>
      </c>
      <c r="O35" s="30">
        <f t="shared" ref="O35:O36" si="43">ROUND(E35*J35,2)</f>
        <v>0</v>
      </c>
      <c r="P35" s="30">
        <f t="shared" ref="P35:P36" si="44">ROUND(M35+N35+O35,2)</f>
        <v>0</v>
      </c>
      <c r="Q35" s="80"/>
      <c r="R35" s="80"/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80"/>
      <c r="AH35" s="80"/>
      <c r="AI35" s="80"/>
      <c r="AJ35" s="80"/>
      <c r="AK35" s="80"/>
      <c r="AL35" s="80"/>
      <c r="AM35" s="80"/>
      <c r="AN35" s="80"/>
      <c r="AO35" s="80"/>
      <c r="AP35" s="80"/>
      <c r="AQ35" s="80"/>
      <c r="AR35" s="80"/>
      <c r="AS35" s="80"/>
      <c r="AT35" s="80"/>
      <c r="AU35" s="80"/>
      <c r="AV35" s="80"/>
      <c r="AW35" s="80"/>
      <c r="AX35" s="80"/>
      <c r="AY35" s="80"/>
      <c r="AZ35" s="80"/>
      <c r="BA35" s="80"/>
      <c r="BB35" s="80"/>
      <c r="BC35" s="80"/>
      <c r="BD35" s="80"/>
      <c r="BE35" s="80"/>
      <c r="BF35" s="80"/>
      <c r="BG35" s="80"/>
      <c r="BH35" s="80"/>
      <c r="BI35" s="80"/>
      <c r="BJ35" s="80"/>
      <c r="BK35" s="80"/>
      <c r="BL35" s="80"/>
      <c r="BM35" s="80"/>
      <c r="BN35" s="80"/>
      <c r="BO35" s="80"/>
      <c r="BP35" s="80"/>
      <c r="BQ35" s="80"/>
      <c r="BR35" s="80"/>
      <c r="BS35" s="80"/>
      <c r="BT35" s="80"/>
      <c r="BU35" s="80"/>
      <c r="BV35" s="80"/>
      <c r="BW35" s="80"/>
      <c r="BX35" s="80"/>
      <c r="BY35" s="80"/>
      <c r="BZ35" s="80"/>
      <c r="CA35" s="80"/>
      <c r="CB35" s="80"/>
      <c r="CC35" s="80"/>
      <c r="CD35" s="80"/>
      <c r="CE35" s="80"/>
      <c r="CF35" s="80"/>
      <c r="CG35" s="80"/>
      <c r="CH35" s="80"/>
      <c r="CI35" s="80"/>
      <c r="CJ35" s="80"/>
      <c r="CK35" s="80"/>
      <c r="CL35" s="80"/>
      <c r="CM35" s="80"/>
      <c r="CN35" s="80"/>
      <c r="CO35" s="80"/>
      <c r="CP35" s="80"/>
      <c r="CQ35" s="80"/>
      <c r="CR35" s="80"/>
      <c r="CS35" s="80"/>
      <c r="CT35" s="80"/>
      <c r="CU35" s="80"/>
      <c r="CV35" s="80"/>
      <c r="CW35" s="80"/>
      <c r="CX35" s="80"/>
      <c r="CY35" s="80"/>
      <c r="CZ35" s="80"/>
      <c r="DA35" s="80"/>
      <c r="DB35" s="80"/>
      <c r="DC35" s="80"/>
      <c r="DD35" s="80"/>
      <c r="DE35" s="80"/>
      <c r="DF35" s="80"/>
      <c r="DG35" s="80"/>
      <c r="DH35" s="80"/>
      <c r="DI35" s="80"/>
      <c r="DJ35" s="80"/>
      <c r="DK35" s="80"/>
      <c r="DL35" s="80"/>
      <c r="DM35" s="80"/>
      <c r="DN35" s="80"/>
      <c r="DO35" s="80"/>
      <c r="DP35" s="80"/>
      <c r="DQ35" s="80"/>
      <c r="DR35" s="80"/>
      <c r="DS35" s="80"/>
      <c r="DT35" s="80"/>
      <c r="DU35" s="80"/>
      <c r="DV35" s="80"/>
      <c r="DW35" s="80"/>
      <c r="DX35" s="80"/>
      <c r="DY35" s="80"/>
      <c r="DZ35" s="80"/>
      <c r="EA35" s="80"/>
      <c r="EB35" s="80"/>
      <c r="EC35" s="80"/>
      <c r="ED35" s="80"/>
      <c r="EE35" s="80"/>
      <c r="EF35" s="80"/>
      <c r="EG35" s="80"/>
      <c r="EH35" s="80"/>
      <c r="EI35" s="80"/>
      <c r="EJ35" s="80"/>
      <c r="EK35" s="80"/>
      <c r="EL35" s="80"/>
      <c r="EM35" s="80"/>
      <c r="EN35" s="80"/>
      <c r="EO35" s="80"/>
      <c r="EP35" s="80"/>
      <c r="EQ35" s="80"/>
      <c r="ER35" s="80"/>
      <c r="ES35" s="80"/>
      <c r="ET35" s="80"/>
      <c r="EU35" s="80"/>
      <c r="EV35" s="80"/>
      <c r="EW35" s="80"/>
      <c r="EX35" s="80"/>
      <c r="EY35" s="80"/>
      <c r="EZ35" s="80"/>
      <c r="FA35" s="80"/>
      <c r="FB35" s="80"/>
      <c r="FC35" s="80"/>
      <c r="FD35" s="80"/>
      <c r="FE35" s="80"/>
      <c r="FF35" s="80"/>
      <c r="FG35" s="80"/>
      <c r="FH35" s="80"/>
      <c r="FI35" s="80"/>
      <c r="FJ35" s="80"/>
      <c r="FK35" s="80"/>
      <c r="FL35" s="80"/>
      <c r="FM35" s="80"/>
      <c r="FN35" s="80"/>
      <c r="FO35" s="80"/>
      <c r="FP35" s="80"/>
      <c r="FQ35" s="80"/>
      <c r="FR35" s="80"/>
      <c r="FS35" s="80"/>
      <c r="FT35" s="80"/>
      <c r="FU35" s="80"/>
      <c r="FV35" s="80"/>
      <c r="FW35" s="80"/>
      <c r="FX35" s="80"/>
      <c r="FY35" s="80"/>
      <c r="FZ35" s="80"/>
      <c r="GA35" s="80"/>
      <c r="GB35" s="80"/>
      <c r="GC35" s="80"/>
      <c r="GD35" s="80"/>
      <c r="GE35" s="80"/>
      <c r="GF35" s="80"/>
      <c r="GG35" s="80"/>
      <c r="GH35" s="80"/>
      <c r="GI35" s="80"/>
      <c r="GJ35" s="80"/>
      <c r="GK35" s="80"/>
      <c r="GL35" s="80"/>
      <c r="GM35" s="80"/>
      <c r="GN35" s="80"/>
      <c r="GO35" s="80"/>
      <c r="GP35" s="80"/>
      <c r="GQ35" s="80"/>
      <c r="GR35" s="80"/>
      <c r="GS35" s="80"/>
      <c r="GT35" s="80"/>
      <c r="GU35" s="80"/>
      <c r="GV35" s="80"/>
      <c r="GW35" s="80"/>
      <c r="GX35" s="80"/>
      <c r="GY35" s="80"/>
      <c r="GZ35" s="80"/>
      <c r="HA35" s="80"/>
      <c r="HB35" s="80"/>
      <c r="HC35" s="80"/>
      <c r="HD35" s="80"/>
      <c r="HE35" s="80"/>
      <c r="HF35" s="80"/>
      <c r="HG35" s="80"/>
      <c r="HH35" s="80"/>
      <c r="HI35" s="80"/>
      <c r="HJ35" s="80"/>
      <c r="HK35" s="80"/>
      <c r="HL35" s="80"/>
      <c r="HM35" s="80"/>
      <c r="HN35" s="80"/>
      <c r="HO35" s="80"/>
      <c r="HP35" s="80"/>
      <c r="HQ35" s="80"/>
      <c r="HR35" s="80"/>
      <c r="HS35" s="80"/>
      <c r="HT35" s="80"/>
      <c r="HU35" s="80"/>
      <c r="HV35" s="80"/>
      <c r="HW35" s="80"/>
      <c r="HX35" s="80"/>
      <c r="HY35" s="80"/>
      <c r="HZ35" s="80"/>
      <c r="IA35" s="80"/>
      <c r="IB35" s="80"/>
      <c r="IC35" s="80"/>
      <c r="ID35" s="80"/>
      <c r="IE35" s="80"/>
      <c r="IF35" s="80"/>
      <c r="IG35" s="80"/>
      <c r="IH35" s="80"/>
      <c r="II35" s="80"/>
      <c r="IJ35" s="80"/>
      <c r="IK35" s="80"/>
      <c r="IL35" s="80"/>
      <c r="IM35" s="80"/>
      <c r="IN35" s="80"/>
      <c r="IO35" s="80"/>
      <c r="IP35" s="80"/>
      <c r="IQ35" s="80"/>
      <c r="IR35" s="80"/>
      <c r="IS35" s="80"/>
      <c r="IT35" s="80"/>
      <c r="IU35" s="80"/>
    </row>
    <row r="36" spans="1:255" s="23" customFormat="1" x14ac:dyDescent="0.35">
      <c r="A36" s="78" t="s">
        <v>162</v>
      </c>
      <c r="B36" s="78"/>
      <c r="C36" s="79" t="s">
        <v>142</v>
      </c>
      <c r="D36" s="90" t="s">
        <v>40</v>
      </c>
      <c r="E36" s="91">
        <v>1</v>
      </c>
      <c r="F36" s="82">
        <v>0</v>
      </c>
      <c r="G36" s="83">
        <v>0</v>
      </c>
      <c r="H36" s="83">
        <f t="shared" si="38"/>
        <v>0</v>
      </c>
      <c r="I36" s="82">
        <v>0</v>
      </c>
      <c r="J36" s="82">
        <v>0</v>
      </c>
      <c r="K36" s="30">
        <f t="shared" si="39"/>
        <v>0</v>
      </c>
      <c r="L36" s="30">
        <f t="shared" si="40"/>
        <v>0</v>
      </c>
      <c r="M36" s="30">
        <f t="shared" si="41"/>
        <v>0</v>
      </c>
      <c r="N36" s="81">
        <f t="shared" si="42"/>
        <v>0</v>
      </c>
      <c r="O36" s="30">
        <f t="shared" si="43"/>
        <v>0</v>
      </c>
      <c r="P36" s="30">
        <f t="shared" si="44"/>
        <v>0</v>
      </c>
      <c r="Q36" s="80"/>
      <c r="R36" s="80"/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80"/>
      <c r="AH36" s="80"/>
      <c r="AI36" s="80"/>
      <c r="AJ36" s="80"/>
      <c r="AK36" s="80"/>
      <c r="AL36" s="80"/>
      <c r="AM36" s="80"/>
      <c r="AN36" s="80"/>
      <c r="AO36" s="80"/>
      <c r="AP36" s="80"/>
      <c r="AQ36" s="80"/>
      <c r="AR36" s="80"/>
      <c r="AS36" s="80"/>
      <c r="AT36" s="80"/>
      <c r="AU36" s="80"/>
      <c r="AV36" s="80"/>
      <c r="AW36" s="80"/>
      <c r="AX36" s="80"/>
      <c r="AY36" s="80"/>
      <c r="AZ36" s="80"/>
      <c r="BA36" s="80"/>
      <c r="BB36" s="80"/>
      <c r="BC36" s="80"/>
      <c r="BD36" s="80"/>
      <c r="BE36" s="80"/>
      <c r="BF36" s="80"/>
      <c r="BG36" s="80"/>
      <c r="BH36" s="80"/>
      <c r="BI36" s="80"/>
      <c r="BJ36" s="80"/>
      <c r="BK36" s="80"/>
      <c r="BL36" s="80"/>
      <c r="BM36" s="80"/>
      <c r="BN36" s="80"/>
      <c r="BO36" s="80"/>
      <c r="BP36" s="80"/>
      <c r="BQ36" s="80"/>
      <c r="BR36" s="80"/>
      <c r="BS36" s="80"/>
      <c r="BT36" s="80"/>
      <c r="BU36" s="80"/>
      <c r="BV36" s="80"/>
      <c r="BW36" s="80"/>
      <c r="BX36" s="80"/>
      <c r="BY36" s="80"/>
      <c r="BZ36" s="80"/>
      <c r="CA36" s="80"/>
      <c r="CB36" s="80"/>
      <c r="CC36" s="80"/>
      <c r="CD36" s="80"/>
      <c r="CE36" s="80"/>
      <c r="CF36" s="80"/>
      <c r="CG36" s="80"/>
      <c r="CH36" s="80"/>
      <c r="CI36" s="80"/>
      <c r="CJ36" s="80"/>
      <c r="CK36" s="80"/>
      <c r="CL36" s="80"/>
      <c r="CM36" s="80"/>
      <c r="CN36" s="80"/>
      <c r="CO36" s="80"/>
      <c r="CP36" s="80"/>
      <c r="CQ36" s="80"/>
      <c r="CR36" s="80"/>
      <c r="CS36" s="80"/>
      <c r="CT36" s="80"/>
      <c r="CU36" s="80"/>
      <c r="CV36" s="80"/>
      <c r="CW36" s="80"/>
      <c r="CX36" s="80"/>
      <c r="CY36" s="80"/>
      <c r="CZ36" s="80"/>
      <c r="DA36" s="80"/>
      <c r="DB36" s="80"/>
      <c r="DC36" s="80"/>
      <c r="DD36" s="80"/>
      <c r="DE36" s="80"/>
      <c r="DF36" s="80"/>
      <c r="DG36" s="80"/>
      <c r="DH36" s="80"/>
      <c r="DI36" s="80"/>
      <c r="DJ36" s="80"/>
      <c r="DK36" s="80"/>
      <c r="DL36" s="80"/>
      <c r="DM36" s="80"/>
      <c r="DN36" s="80"/>
      <c r="DO36" s="80"/>
      <c r="DP36" s="80"/>
      <c r="DQ36" s="80"/>
      <c r="DR36" s="80"/>
      <c r="DS36" s="80"/>
      <c r="DT36" s="80"/>
      <c r="DU36" s="80"/>
      <c r="DV36" s="80"/>
      <c r="DW36" s="80"/>
      <c r="DX36" s="80"/>
      <c r="DY36" s="80"/>
      <c r="DZ36" s="80"/>
      <c r="EA36" s="80"/>
      <c r="EB36" s="80"/>
      <c r="EC36" s="80"/>
      <c r="ED36" s="80"/>
      <c r="EE36" s="80"/>
      <c r="EF36" s="80"/>
      <c r="EG36" s="80"/>
      <c r="EH36" s="80"/>
      <c r="EI36" s="80"/>
      <c r="EJ36" s="80"/>
      <c r="EK36" s="80"/>
      <c r="EL36" s="80"/>
      <c r="EM36" s="80"/>
      <c r="EN36" s="80"/>
      <c r="EO36" s="80"/>
      <c r="EP36" s="80"/>
      <c r="EQ36" s="80"/>
      <c r="ER36" s="80"/>
      <c r="ES36" s="80"/>
      <c r="ET36" s="80"/>
      <c r="EU36" s="80"/>
      <c r="EV36" s="80"/>
      <c r="EW36" s="80"/>
      <c r="EX36" s="80"/>
      <c r="EY36" s="80"/>
      <c r="EZ36" s="80"/>
      <c r="FA36" s="80"/>
      <c r="FB36" s="80"/>
      <c r="FC36" s="80"/>
      <c r="FD36" s="80"/>
      <c r="FE36" s="80"/>
      <c r="FF36" s="80"/>
      <c r="FG36" s="80"/>
      <c r="FH36" s="80"/>
      <c r="FI36" s="80"/>
      <c r="FJ36" s="80"/>
      <c r="FK36" s="80"/>
      <c r="FL36" s="80"/>
      <c r="FM36" s="80"/>
      <c r="FN36" s="80"/>
      <c r="FO36" s="80"/>
      <c r="FP36" s="80"/>
      <c r="FQ36" s="80"/>
      <c r="FR36" s="80"/>
      <c r="FS36" s="80"/>
      <c r="FT36" s="80"/>
      <c r="FU36" s="80"/>
      <c r="FV36" s="80"/>
      <c r="FW36" s="80"/>
      <c r="FX36" s="80"/>
      <c r="FY36" s="80"/>
      <c r="FZ36" s="80"/>
      <c r="GA36" s="80"/>
      <c r="GB36" s="80"/>
      <c r="GC36" s="80"/>
      <c r="GD36" s="80"/>
      <c r="GE36" s="80"/>
      <c r="GF36" s="80"/>
      <c r="GG36" s="80"/>
      <c r="GH36" s="80"/>
      <c r="GI36" s="80"/>
      <c r="GJ36" s="80"/>
      <c r="GK36" s="80"/>
      <c r="GL36" s="80"/>
      <c r="GM36" s="80"/>
      <c r="GN36" s="80"/>
      <c r="GO36" s="80"/>
      <c r="GP36" s="80"/>
      <c r="GQ36" s="80"/>
      <c r="GR36" s="80"/>
      <c r="GS36" s="80"/>
      <c r="GT36" s="80"/>
      <c r="GU36" s="80"/>
      <c r="GV36" s="80"/>
      <c r="GW36" s="80"/>
      <c r="GX36" s="80"/>
      <c r="GY36" s="80"/>
      <c r="GZ36" s="80"/>
      <c r="HA36" s="80"/>
      <c r="HB36" s="80"/>
      <c r="HC36" s="80"/>
      <c r="HD36" s="80"/>
      <c r="HE36" s="80"/>
      <c r="HF36" s="80"/>
      <c r="HG36" s="80"/>
      <c r="HH36" s="80"/>
      <c r="HI36" s="80"/>
      <c r="HJ36" s="80"/>
      <c r="HK36" s="80"/>
      <c r="HL36" s="80"/>
      <c r="HM36" s="80"/>
      <c r="HN36" s="80"/>
      <c r="HO36" s="80"/>
      <c r="HP36" s="80"/>
      <c r="HQ36" s="80"/>
      <c r="HR36" s="80"/>
      <c r="HS36" s="80"/>
      <c r="HT36" s="80"/>
      <c r="HU36" s="80"/>
      <c r="HV36" s="80"/>
      <c r="HW36" s="80"/>
      <c r="HX36" s="80"/>
      <c r="HY36" s="80"/>
      <c r="HZ36" s="80"/>
      <c r="IA36" s="80"/>
      <c r="IB36" s="80"/>
      <c r="IC36" s="80"/>
      <c r="ID36" s="80"/>
      <c r="IE36" s="80"/>
      <c r="IF36" s="80"/>
      <c r="IG36" s="80"/>
      <c r="IH36" s="80"/>
      <c r="II36" s="80"/>
      <c r="IJ36" s="80"/>
      <c r="IK36" s="80"/>
      <c r="IL36" s="80"/>
      <c r="IM36" s="80"/>
      <c r="IN36" s="80"/>
      <c r="IO36" s="80"/>
      <c r="IP36" s="80"/>
      <c r="IQ36" s="80"/>
      <c r="IR36" s="80"/>
      <c r="IS36" s="80"/>
      <c r="IT36" s="80"/>
      <c r="IU36" s="80"/>
    </row>
    <row r="37" spans="1:255" x14ac:dyDescent="0.35">
      <c r="A37" s="60"/>
      <c r="B37" s="61"/>
      <c r="C37" s="68" t="s">
        <v>94</v>
      </c>
      <c r="D37" s="93"/>
      <c r="E37" s="94"/>
      <c r="F37" s="82"/>
      <c r="G37" s="83"/>
      <c r="H37" s="71"/>
      <c r="I37" s="82"/>
      <c r="J37" s="82"/>
      <c r="K37" s="71"/>
      <c r="L37" s="71"/>
      <c r="M37" s="71"/>
      <c r="N37" s="71"/>
      <c r="O37" s="71"/>
      <c r="P37" s="72"/>
    </row>
    <row r="38" spans="1:255" s="23" customFormat="1" ht="29" x14ac:dyDescent="0.35">
      <c r="A38" s="77" t="s">
        <v>44</v>
      </c>
      <c r="B38" s="78" t="s">
        <v>62</v>
      </c>
      <c r="C38" s="79" t="s">
        <v>157</v>
      </c>
      <c r="D38" s="90" t="s">
        <v>81</v>
      </c>
      <c r="E38" s="91">
        <v>1300</v>
      </c>
      <c r="F38" s="82">
        <v>0</v>
      </c>
      <c r="G38" s="83">
        <v>0</v>
      </c>
      <c r="H38" s="30">
        <f t="shared" ref="H38:H40" si="45">ROUND(F38*G38,2)</f>
        <v>0</v>
      </c>
      <c r="I38" s="82">
        <v>0</v>
      </c>
      <c r="J38" s="82">
        <v>0</v>
      </c>
      <c r="K38" s="30">
        <f t="shared" ref="K38:K40" si="46">ROUND(H38+I38+J38,2)</f>
        <v>0</v>
      </c>
      <c r="L38" s="30">
        <f t="shared" ref="L38:L40" si="47">ROUND(E38*F38,2)</f>
        <v>0</v>
      </c>
      <c r="M38" s="30">
        <f t="shared" ref="M38:M40" si="48">ROUND(E38*H38,2)</f>
        <v>0</v>
      </c>
      <c r="N38" s="30"/>
      <c r="O38" s="30">
        <f t="shared" ref="O38:O40" si="49">ROUND(E38*J38,2)</f>
        <v>0</v>
      </c>
      <c r="P38" s="30">
        <f t="shared" ref="P38:P40" si="50">ROUND(M38+N38+O38,2)</f>
        <v>0</v>
      </c>
      <c r="Q38" s="80"/>
      <c r="R38" s="80"/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80"/>
      <c r="AH38" s="80"/>
      <c r="AI38" s="80"/>
      <c r="AJ38" s="80"/>
      <c r="AK38" s="80"/>
      <c r="AL38" s="80"/>
      <c r="AM38" s="80"/>
      <c r="AN38" s="80"/>
      <c r="AO38" s="80"/>
      <c r="AP38" s="80"/>
      <c r="AQ38" s="80"/>
      <c r="AR38" s="80"/>
      <c r="AS38" s="80"/>
      <c r="AT38" s="80"/>
      <c r="AU38" s="80"/>
      <c r="AV38" s="80"/>
      <c r="AW38" s="80"/>
      <c r="AX38" s="80"/>
      <c r="AY38" s="80"/>
      <c r="AZ38" s="80"/>
      <c r="BA38" s="80"/>
      <c r="BB38" s="80"/>
      <c r="BC38" s="80"/>
      <c r="BD38" s="80"/>
      <c r="BE38" s="80"/>
      <c r="BF38" s="80"/>
      <c r="BG38" s="80"/>
      <c r="BH38" s="80"/>
      <c r="BI38" s="80"/>
      <c r="BJ38" s="80"/>
      <c r="BK38" s="80"/>
      <c r="BL38" s="80"/>
      <c r="BM38" s="80"/>
      <c r="BN38" s="80"/>
      <c r="BO38" s="80"/>
      <c r="BP38" s="80"/>
      <c r="BQ38" s="80"/>
      <c r="BR38" s="80"/>
      <c r="BS38" s="80"/>
      <c r="BT38" s="80"/>
      <c r="BU38" s="80"/>
      <c r="BV38" s="80"/>
      <c r="BW38" s="80"/>
      <c r="BX38" s="80"/>
      <c r="BY38" s="80"/>
      <c r="BZ38" s="80"/>
      <c r="CA38" s="80"/>
      <c r="CB38" s="80"/>
      <c r="CC38" s="80"/>
      <c r="CD38" s="80"/>
      <c r="CE38" s="80"/>
      <c r="CF38" s="80"/>
      <c r="CG38" s="80"/>
      <c r="CH38" s="80"/>
      <c r="CI38" s="80"/>
      <c r="CJ38" s="80"/>
      <c r="CK38" s="80"/>
      <c r="CL38" s="80"/>
      <c r="CM38" s="80"/>
      <c r="CN38" s="80"/>
      <c r="CO38" s="80"/>
      <c r="CP38" s="80"/>
      <c r="CQ38" s="80"/>
      <c r="CR38" s="80"/>
      <c r="CS38" s="80"/>
      <c r="CT38" s="80"/>
      <c r="CU38" s="80"/>
      <c r="CV38" s="80"/>
      <c r="CW38" s="80"/>
      <c r="CX38" s="80"/>
      <c r="CY38" s="80"/>
      <c r="CZ38" s="80"/>
      <c r="DA38" s="80"/>
      <c r="DB38" s="80"/>
      <c r="DC38" s="80"/>
      <c r="DD38" s="80"/>
      <c r="DE38" s="80"/>
      <c r="DF38" s="80"/>
      <c r="DG38" s="80"/>
      <c r="DH38" s="80"/>
      <c r="DI38" s="80"/>
      <c r="DJ38" s="80"/>
      <c r="DK38" s="80"/>
      <c r="DL38" s="80"/>
      <c r="DM38" s="80"/>
      <c r="DN38" s="80"/>
      <c r="DO38" s="80"/>
      <c r="DP38" s="80"/>
      <c r="DQ38" s="80"/>
      <c r="DR38" s="80"/>
      <c r="DS38" s="80"/>
      <c r="DT38" s="80"/>
      <c r="DU38" s="80"/>
      <c r="DV38" s="80"/>
      <c r="DW38" s="80"/>
      <c r="DX38" s="80"/>
      <c r="DY38" s="80"/>
      <c r="DZ38" s="80"/>
      <c r="EA38" s="80"/>
      <c r="EB38" s="80"/>
      <c r="EC38" s="80"/>
      <c r="ED38" s="80"/>
      <c r="EE38" s="80"/>
      <c r="EF38" s="80"/>
      <c r="EG38" s="80"/>
      <c r="EH38" s="80"/>
      <c r="EI38" s="80"/>
      <c r="EJ38" s="80"/>
      <c r="EK38" s="80"/>
      <c r="EL38" s="80"/>
      <c r="EM38" s="80"/>
      <c r="EN38" s="80"/>
      <c r="EO38" s="80"/>
      <c r="EP38" s="80"/>
      <c r="EQ38" s="80"/>
      <c r="ER38" s="80"/>
      <c r="ES38" s="80"/>
      <c r="ET38" s="80"/>
      <c r="EU38" s="80"/>
      <c r="EV38" s="80"/>
      <c r="EW38" s="80"/>
      <c r="EX38" s="80"/>
      <c r="EY38" s="80"/>
      <c r="EZ38" s="80"/>
      <c r="FA38" s="80"/>
      <c r="FB38" s="80"/>
      <c r="FC38" s="80"/>
      <c r="FD38" s="80"/>
      <c r="FE38" s="80"/>
      <c r="FF38" s="80"/>
      <c r="FG38" s="80"/>
      <c r="FH38" s="80"/>
      <c r="FI38" s="80"/>
      <c r="FJ38" s="80"/>
      <c r="FK38" s="80"/>
      <c r="FL38" s="80"/>
      <c r="FM38" s="80"/>
      <c r="FN38" s="80"/>
      <c r="FO38" s="80"/>
      <c r="FP38" s="80"/>
      <c r="FQ38" s="80"/>
      <c r="FR38" s="80"/>
      <c r="FS38" s="80"/>
      <c r="FT38" s="80"/>
      <c r="FU38" s="80"/>
      <c r="FV38" s="80"/>
      <c r="FW38" s="80"/>
      <c r="FX38" s="80"/>
      <c r="FY38" s="80"/>
      <c r="FZ38" s="80"/>
      <c r="GA38" s="80"/>
      <c r="GB38" s="80"/>
      <c r="GC38" s="80"/>
      <c r="GD38" s="80"/>
      <c r="GE38" s="80"/>
      <c r="GF38" s="80"/>
      <c r="GG38" s="80"/>
      <c r="GH38" s="80"/>
      <c r="GI38" s="80"/>
      <c r="GJ38" s="80"/>
      <c r="GK38" s="80"/>
      <c r="GL38" s="80"/>
      <c r="GM38" s="80"/>
      <c r="GN38" s="80"/>
      <c r="GO38" s="80"/>
      <c r="GP38" s="80"/>
      <c r="GQ38" s="80"/>
      <c r="GR38" s="80"/>
      <c r="GS38" s="80"/>
      <c r="GT38" s="80"/>
      <c r="GU38" s="80"/>
      <c r="GV38" s="80"/>
      <c r="GW38" s="80"/>
      <c r="GX38" s="80"/>
      <c r="GY38" s="80"/>
      <c r="GZ38" s="80"/>
      <c r="HA38" s="80"/>
      <c r="HB38" s="80"/>
      <c r="HC38" s="80"/>
      <c r="HD38" s="80"/>
      <c r="HE38" s="80"/>
      <c r="HF38" s="80"/>
      <c r="HG38" s="80"/>
      <c r="HH38" s="80"/>
      <c r="HI38" s="80"/>
      <c r="HJ38" s="80"/>
      <c r="HK38" s="80"/>
      <c r="HL38" s="80"/>
      <c r="HM38" s="80"/>
      <c r="HN38" s="80"/>
      <c r="HO38" s="80"/>
      <c r="HP38" s="80"/>
      <c r="HQ38" s="80"/>
      <c r="HR38" s="80"/>
      <c r="HS38" s="80"/>
      <c r="HT38" s="80"/>
      <c r="HU38" s="80"/>
      <c r="HV38" s="80"/>
      <c r="HW38" s="80"/>
      <c r="HX38" s="80"/>
      <c r="HY38" s="80"/>
      <c r="HZ38" s="80"/>
      <c r="IA38" s="80"/>
      <c r="IB38" s="80"/>
      <c r="IC38" s="80"/>
      <c r="ID38" s="80"/>
      <c r="IE38" s="80"/>
      <c r="IF38" s="80"/>
      <c r="IG38" s="80"/>
      <c r="IH38" s="80"/>
      <c r="II38" s="80"/>
      <c r="IJ38" s="80"/>
      <c r="IK38" s="80"/>
      <c r="IL38" s="80"/>
      <c r="IM38" s="80"/>
      <c r="IN38" s="80"/>
      <c r="IO38" s="80"/>
      <c r="IP38" s="80"/>
      <c r="IQ38" s="80"/>
      <c r="IR38" s="80"/>
      <c r="IS38" s="80"/>
      <c r="IT38" s="80"/>
      <c r="IU38" s="80"/>
    </row>
    <row r="39" spans="1:255" s="23" customFormat="1" ht="29" x14ac:dyDescent="0.35">
      <c r="A39" s="78" t="s">
        <v>45</v>
      </c>
      <c r="B39" s="78" t="s">
        <v>62</v>
      </c>
      <c r="C39" s="79" t="s">
        <v>80</v>
      </c>
      <c r="D39" s="90" t="s">
        <v>40</v>
      </c>
      <c r="E39" s="91">
        <v>1</v>
      </c>
      <c r="F39" s="82">
        <v>0</v>
      </c>
      <c r="G39" s="83">
        <v>0</v>
      </c>
      <c r="H39" s="30">
        <f t="shared" si="45"/>
        <v>0</v>
      </c>
      <c r="I39" s="82">
        <v>0</v>
      </c>
      <c r="J39" s="82">
        <v>0</v>
      </c>
      <c r="K39" s="30">
        <f t="shared" si="46"/>
        <v>0</v>
      </c>
      <c r="L39" s="30">
        <f t="shared" si="47"/>
        <v>0</v>
      </c>
      <c r="M39" s="30">
        <f t="shared" si="48"/>
        <v>0</v>
      </c>
      <c r="N39" s="30"/>
      <c r="O39" s="30">
        <f t="shared" si="49"/>
        <v>0</v>
      </c>
      <c r="P39" s="30">
        <f t="shared" si="50"/>
        <v>0</v>
      </c>
      <c r="Q39" s="80"/>
      <c r="R39" s="80"/>
      <c r="S39" s="80"/>
      <c r="T39" s="80"/>
      <c r="U39" s="80"/>
      <c r="V39" s="80"/>
      <c r="W39" s="80"/>
      <c r="X39" s="80"/>
      <c r="Y39" s="80"/>
      <c r="Z39" s="80"/>
      <c r="AA39" s="80"/>
      <c r="AB39" s="80"/>
      <c r="AC39" s="80"/>
      <c r="AD39" s="80"/>
      <c r="AE39" s="80"/>
      <c r="AF39" s="80"/>
      <c r="AG39" s="80"/>
      <c r="AH39" s="80"/>
      <c r="AI39" s="80"/>
      <c r="AJ39" s="80"/>
      <c r="AK39" s="80"/>
      <c r="AL39" s="80"/>
      <c r="AM39" s="80"/>
      <c r="AN39" s="80"/>
      <c r="AO39" s="80"/>
      <c r="AP39" s="80"/>
      <c r="AQ39" s="80"/>
      <c r="AR39" s="80"/>
      <c r="AS39" s="80"/>
      <c r="AT39" s="80"/>
      <c r="AU39" s="80"/>
      <c r="AV39" s="80"/>
      <c r="AW39" s="80"/>
      <c r="AX39" s="80"/>
      <c r="AY39" s="80"/>
      <c r="AZ39" s="80"/>
      <c r="BA39" s="80"/>
      <c r="BB39" s="80"/>
      <c r="BC39" s="80"/>
      <c r="BD39" s="80"/>
      <c r="BE39" s="80"/>
      <c r="BF39" s="80"/>
      <c r="BG39" s="80"/>
      <c r="BH39" s="80"/>
      <c r="BI39" s="80"/>
      <c r="BJ39" s="80"/>
      <c r="BK39" s="80"/>
      <c r="BL39" s="80"/>
      <c r="BM39" s="80"/>
      <c r="BN39" s="80"/>
      <c r="BO39" s="80"/>
      <c r="BP39" s="80"/>
      <c r="BQ39" s="80"/>
      <c r="BR39" s="80"/>
      <c r="BS39" s="80"/>
      <c r="BT39" s="80"/>
      <c r="BU39" s="80"/>
      <c r="BV39" s="80"/>
      <c r="BW39" s="80"/>
      <c r="BX39" s="80"/>
      <c r="BY39" s="80"/>
      <c r="BZ39" s="80"/>
      <c r="CA39" s="80"/>
      <c r="CB39" s="80"/>
      <c r="CC39" s="80"/>
      <c r="CD39" s="80"/>
      <c r="CE39" s="80"/>
      <c r="CF39" s="80"/>
      <c r="CG39" s="80"/>
      <c r="CH39" s="80"/>
      <c r="CI39" s="80"/>
      <c r="CJ39" s="80"/>
      <c r="CK39" s="80"/>
      <c r="CL39" s="80"/>
      <c r="CM39" s="80"/>
      <c r="CN39" s="80"/>
      <c r="CO39" s="80"/>
      <c r="CP39" s="80"/>
      <c r="CQ39" s="80"/>
      <c r="CR39" s="80"/>
      <c r="CS39" s="80"/>
      <c r="CT39" s="80"/>
      <c r="CU39" s="80"/>
      <c r="CV39" s="80"/>
      <c r="CW39" s="80"/>
      <c r="CX39" s="80"/>
      <c r="CY39" s="80"/>
      <c r="CZ39" s="80"/>
      <c r="DA39" s="80"/>
      <c r="DB39" s="80"/>
      <c r="DC39" s="80"/>
      <c r="DD39" s="80"/>
      <c r="DE39" s="80"/>
      <c r="DF39" s="80"/>
      <c r="DG39" s="80"/>
      <c r="DH39" s="80"/>
      <c r="DI39" s="80"/>
      <c r="DJ39" s="80"/>
      <c r="DK39" s="80"/>
      <c r="DL39" s="80"/>
      <c r="DM39" s="80"/>
      <c r="DN39" s="80"/>
      <c r="DO39" s="80"/>
      <c r="DP39" s="80"/>
      <c r="DQ39" s="80"/>
      <c r="DR39" s="80"/>
      <c r="DS39" s="80"/>
      <c r="DT39" s="80"/>
      <c r="DU39" s="80"/>
      <c r="DV39" s="80"/>
      <c r="DW39" s="80"/>
      <c r="DX39" s="80"/>
      <c r="DY39" s="80"/>
      <c r="DZ39" s="80"/>
      <c r="EA39" s="80"/>
      <c r="EB39" s="80"/>
      <c r="EC39" s="80"/>
      <c r="ED39" s="80"/>
      <c r="EE39" s="80"/>
      <c r="EF39" s="80"/>
      <c r="EG39" s="80"/>
      <c r="EH39" s="80"/>
      <c r="EI39" s="80"/>
      <c r="EJ39" s="80"/>
      <c r="EK39" s="80"/>
      <c r="EL39" s="80"/>
      <c r="EM39" s="80"/>
      <c r="EN39" s="80"/>
      <c r="EO39" s="80"/>
      <c r="EP39" s="80"/>
      <c r="EQ39" s="80"/>
      <c r="ER39" s="80"/>
      <c r="ES39" s="80"/>
      <c r="ET39" s="80"/>
      <c r="EU39" s="80"/>
      <c r="EV39" s="80"/>
      <c r="EW39" s="80"/>
      <c r="EX39" s="80"/>
      <c r="EY39" s="80"/>
      <c r="EZ39" s="80"/>
      <c r="FA39" s="80"/>
      <c r="FB39" s="80"/>
      <c r="FC39" s="80"/>
      <c r="FD39" s="80"/>
      <c r="FE39" s="80"/>
      <c r="FF39" s="80"/>
      <c r="FG39" s="80"/>
      <c r="FH39" s="80"/>
      <c r="FI39" s="80"/>
      <c r="FJ39" s="80"/>
      <c r="FK39" s="80"/>
      <c r="FL39" s="80"/>
      <c r="FM39" s="80"/>
      <c r="FN39" s="80"/>
      <c r="FO39" s="80"/>
      <c r="FP39" s="80"/>
      <c r="FQ39" s="80"/>
      <c r="FR39" s="80"/>
      <c r="FS39" s="80"/>
      <c r="FT39" s="80"/>
      <c r="FU39" s="80"/>
      <c r="FV39" s="80"/>
      <c r="FW39" s="80"/>
      <c r="FX39" s="80"/>
      <c r="FY39" s="80"/>
      <c r="FZ39" s="80"/>
      <c r="GA39" s="80"/>
      <c r="GB39" s="80"/>
      <c r="GC39" s="80"/>
      <c r="GD39" s="80"/>
      <c r="GE39" s="80"/>
      <c r="GF39" s="80"/>
      <c r="GG39" s="80"/>
      <c r="GH39" s="80"/>
      <c r="GI39" s="80"/>
      <c r="GJ39" s="80"/>
      <c r="GK39" s="80"/>
      <c r="GL39" s="80"/>
      <c r="GM39" s="80"/>
      <c r="GN39" s="80"/>
      <c r="GO39" s="80"/>
      <c r="GP39" s="80"/>
      <c r="GQ39" s="80"/>
      <c r="GR39" s="80"/>
      <c r="GS39" s="80"/>
      <c r="GT39" s="80"/>
      <c r="GU39" s="80"/>
      <c r="GV39" s="80"/>
      <c r="GW39" s="80"/>
      <c r="GX39" s="80"/>
      <c r="GY39" s="80"/>
      <c r="GZ39" s="80"/>
      <c r="HA39" s="80"/>
      <c r="HB39" s="80"/>
      <c r="HC39" s="80"/>
      <c r="HD39" s="80"/>
      <c r="HE39" s="80"/>
      <c r="HF39" s="80"/>
      <c r="HG39" s="80"/>
      <c r="HH39" s="80"/>
      <c r="HI39" s="80"/>
      <c r="HJ39" s="80"/>
      <c r="HK39" s="80"/>
      <c r="HL39" s="80"/>
      <c r="HM39" s="80"/>
      <c r="HN39" s="80"/>
      <c r="HO39" s="80"/>
      <c r="HP39" s="80"/>
      <c r="HQ39" s="80"/>
      <c r="HR39" s="80"/>
      <c r="HS39" s="80"/>
      <c r="HT39" s="80"/>
      <c r="HU39" s="80"/>
      <c r="HV39" s="80"/>
      <c r="HW39" s="80"/>
      <c r="HX39" s="80"/>
      <c r="HY39" s="80"/>
      <c r="HZ39" s="80"/>
      <c r="IA39" s="80"/>
      <c r="IB39" s="80"/>
      <c r="IC39" s="80"/>
      <c r="ID39" s="80"/>
      <c r="IE39" s="80"/>
      <c r="IF39" s="80"/>
      <c r="IG39" s="80"/>
      <c r="IH39" s="80"/>
      <c r="II39" s="80"/>
      <c r="IJ39" s="80"/>
      <c r="IK39" s="80"/>
      <c r="IL39" s="80"/>
      <c r="IM39" s="80"/>
      <c r="IN39" s="80"/>
      <c r="IO39" s="80"/>
      <c r="IP39" s="80"/>
      <c r="IQ39" s="80"/>
      <c r="IR39" s="80"/>
      <c r="IS39" s="80"/>
      <c r="IT39" s="80"/>
      <c r="IU39" s="80"/>
    </row>
    <row r="40" spans="1:255" s="23" customFormat="1" x14ac:dyDescent="0.35">
      <c r="A40" s="78" t="s">
        <v>72</v>
      </c>
      <c r="B40" s="78" t="s">
        <v>62</v>
      </c>
      <c r="C40" s="79" t="s">
        <v>164</v>
      </c>
      <c r="D40" s="90" t="s">
        <v>134</v>
      </c>
      <c r="E40" s="91">
        <v>125</v>
      </c>
      <c r="F40" s="83">
        <v>0</v>
      </c>
      <c r="G40" s="83">
        <v>0</v>
      </c>
      <c r="H40" s="30">
        <f t="shared" si="45"/>
        <v>0</v>
      </c>
      <c r="I40" s="83">
        <v>0</v>
      </c>
      <c r="J40" s="83">
        <v>0</v>
      </c>
      <c r="K40" s="30">
        <f t="shared" si="46"/>
        <v>0</v>
      </c>
      <c r="L40" s="30">
        <f t="shared" si="47"/>
        <v>0</v>
      </c>
      <c r="M40" s="30">
        <f t="shared" si="48"/>
        <v>0</v>
      </c>
      <c r="N40" s="81">
        <f t="shared" ref="N40" si="51">ROUND(E40*I40,2)</f>
        <v>0</v>
      </c>
      <c r="O40" s="30">
        <f t="shared" si="49"/>
        <v>0</v>
      </c>
      <c r="P40" s="30">
        <f t="shared" si="50"/>
        <v>0</v>
      </c>
      <c r="Q40" s="80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80"/>
      <c r="AH40" s="80"/>
      <c r="AI40" s="80"/>
      <c r="AJ40" s="80"/>
      <c r="AK40" s="80"/>
      <c r="AL40" s="80"/>
      <c r="AM40" s="80"/>
      <c r="AN40" s="80"/>
      <c r="AO40" s="80"/>
      <c r="AP40" s="80"/>
      <c r="AQ40" s="80"/>
      <c r="AR40" s="80"/>
      <c r="AS40" s="80"/>
      <c r="AT40" s="80"/>
      <c r="AU40" s="80"/>
      <c r="AV40" s="80"/>
      <c r="AW40" s="80"/>
      <c r="AX40" s="80"/>
      <c r="AY40" s="80"/>
      <c r="AZ40" s="80"/>
      <c r="BA40" s="80"/>
      <c r="BB40" s="80"/>
      <c r="BC40" s="80"/>
      <c r="BD40" s="80"/>
      <c r="BE40" s="80"/>
      <c r="BF40" s="80"/>
      <c r="BG40" s="80"/>
      <c r="BH40" s="80"/>
      <c r="BI40" s="80"/>
      <c r="BJ40" s="80"/>
      <c r="BK40" s="80"/>
      <c r="BL40" s="80"/>
      <c r="BM40" s="80"/>
      <c r="BN40" s="80"/>
      <c r="BO40" s="80"/>
      <c r="BP40" s="80"/>
      <c r="BQ40" s="80"/>
      <c r="BR40" s="80"/>
      <c r="BS40" s="80"/>
      <c r="BT40" s="80"/>
      <c r="BU40" s="80"/>
      <c r="BV40" s="80"/>
      <c r="BW40" s="80"/>
      <c r="BX40" s="80"/>
      <c r="BY40" s="80"/>
      <c r="BZ40" s="80"/>
      <c r="CA40" s="80"/>
      <c r="CB40" s="80"/>
      <c r="CC40" s="80"/>
      <c r="CD40" s="80"/>
      <c r="CE40" s="80"/>
      <c r="CF40" s="80"/>
      <c r="CG40" s="80"/>
      <c r="CH40" s="80"/>
      <c r="CI40" s="80"/>
      <c r="CJ40" s="80"/>
      <c r="CK40" s="80"/>
      <c r="CL40" s="80"/>
      <c r="CM40" s="80"/>
      <c r="CN40" s="80"/>
      <c r="CO40" s="80"/>
      <c r="CP40" s="80"/>
      <c r="CQ40" s="80"/>
      <c r="CR40" s="80"/>
      <c r="CS40" s="80"/>
      <c r="CT40" s="80"/>
      <c r="CU40" s="80"/>
      <c r="CV40" s="80"/>
      <c r="CW40" s="80"/>
      <c r="CX40" s="80"/>
      <c r="CY40" s="80"/>
      <c r="CZ40" s="80"/>
      <c r="DA40" s="80"/>
      <c r="DB40" s="80"/>
      <c r="DC40" s="80"/>
      <c r="DD40" s="80"/>
      <c r="DE40" s="80"/>
      <c r="DF40" s="80"/>
      <c r="DG40" s="80"/>
      <c r="DH40" s="80"/>
      <c r="DI40" s="80"/>
      <c r="DJ40" s="80"/>
      <c r="DK40" s="80"/>
      <c r="DL40" s="80"/>
      <c r="DM40" s="80"/>
      <c r="DN40" s="80"/>
      <c r="DO40" s="80"/>
      <c r="DP40" s="80"/>
      <c r="DQ40" s="80"/>
      <c r="DR40" s="80"/>
      <c r="DS40" s="80"/>
      <c r="DT40" s="80"/>
      <c r="DU40" s="80"/>
      <c r="DV40" s="80"/>
      <c r="DW40" s="80"/>
      <c r="DX40" s="80"/>
      <c r="DY40" s="80"/>
      <c r="DZ40" s="80"/>
      <c r="EA40" s="80"/>
      <c r="EB40" s="80"/>
      <c r="EC40" s="80"/>
      <c r="ED40" s="80"/>
      <c r="EE40" s="80"/>
      <c r="EF40" s="80"/>
      <c r="EG40" s="80"/>
      <c r="EH40" s="80"/>
      <c r="EI40" s="80"/>
      <c r="EJ40" s="80"/>
      <c r="EK40" s="80"/>
      <c r="EL40" s="80"/>
      <c r="EM40" s="80"/>
      <c r="EN40" s="80"/>
      <c r="EO40" s="80"/>
      <c r="EP40" s="80"/>
      <c r="EQ40" s="80"/>
      <c r="ER40" s="80"/>
      <c r="ES40" s="80"/>
      <c r="ET40" s="80"/>
      <c r="EU40" s="80"/>
      <c r="EV40" s="80"/>
      <c r="EW40" s="80"/>
      <c r="EX40" s="80"/>
      <c r="EY40" s="80"/>
      <c r="EZ40" s="80"/>
      <c r="FA40" s="80"/>
      <c r="FB40" s="80"/>
      <c r="FC40" s="80"/>
      <c r="FD40" s="80"/>
      <c r="FE40" s="80"/>
      <c r="FF40" s="80"/>
      <c r="FG40" s="80"/>
      <c r="FH40" s="80"/>
      <c r="FI40" s="80"/>
      <c r="FJ40" s="80"/>
      <c r="FK40" s="80"/>
      <c r="FL40" s="80"/>
      <c r="FM40" s="80"/>
      <c r="FN40" s="80"/>
      <c r="FO40" s="80"/>
      <c r="FP40" s="80"/>
      <c r="FQ40" s="80"/>
      <c r="FR40" s="80"/>
      <c r="FS40" s="80"/>
      <c r="FT40" s="80"/>
      <c r="FU40" s="80"/>
      <c r="FV40" s="80"/>
      <c r="FW40" s="80"/>
      <c r="FX40" s="80"/>
      <c r="FY40" s="80"/>
      <c r="FZ40" s="80"/>
      <c r="GA40" s="80"/>
      <c r="GB40" s="80"/>
      <c r="GC40" s="80"/>
      <c r="GD40" s="80"/>
      <c r="GE40" s="80"/>
      <c r="GF40" s="80"/>
      <c r="GG40" s="80"/>
      <c r="GH40" s="80"/>
      <c r="GI40" s="80"/>
      <c r="GJ40" s="80"/>
      <c r="GK40" s="80"/>
      <c r="GL40" s="80"/>
      <c r="GM40" s="80"/>
      <c r="GN40" s="80"/>
      <c r="GO40" s="80"/>
      <c r="GP40" s="80"/>
      <c r="GQ40" s="80"/>
      <c r="GR40" s="80"/>
      <c r="GS40" s="80"/>
      <c r="GT40" s="80"/>
      <c r="GU40" s="80"/>
      <c r="GV40" s="80"/>
      <c r="GW40" s="80"/>
      <c r="GX40" s="80"/>
      <c r="GY40" s="80"/>
      <c r="GZ40" s="80"/>
      <c r="HA40" s="80"/>
      <c r="HB40" s="80"/>
      <c r="HC40" s="80"/>
      <c r="HD40" s="80"/>
      <c r="HE40" s="80"/>
      <c r="HF40" s="80"/>
      <c r="HG40" s="80"/>
      <c r="HH40" s="80"/>
      <c r="HI40" s="80"/>
      <c r="HJ40" s="80"/>
      <c r="HK40" s="80"/>
      <c r="HL40" s="80"/>
      <c r="HM40" s="80"/>
      <c r="HN40" s="80"/>
      <c r="HO40" s="80"/>
      <c r="HP40" s="80"/>
      <c r="HQ40" s="80"/>
      <c r="HR40" s="80"/>
      <c r="HS40" s="80"/>
      <c r="HT40" s="80"/>
      <c r="HU40" s="80"/>
      <c r="HV40" s="80"/>
      <c r="HW40" s="80"/>
      <c r="HX40" s="80"/>
      <c r="HY40" s="80"/>
      <c r="HZ40" s="80"/>
      <c r="IA40" s="80"/>
      <c r="IB40" s="80"/>
      <c r="IC40" s="80"/>
      <c r="ID40" s="80"/>
      <c r="IE40" s="80"/>
      <c r="IF40" s="80"/>
      <c r="IG40" s="80"/>
      <c r="IH40" s="80"/>
      <c r="II40" s="80"/>
      <c r="IJ40" s="80"/>
      <c r="IK40" s="80"/>
      <c r="IL40" s="80"/>
      <c r="IM40" s="80"/>
      <c r="IN40" s="80"/>
      <c r="IO40" s="80"/>
      <c r="IP40" s="80"/>
      <c r="IQ40" s="80"/>
      <c r="IR40" s="80"/>
      <c r="IS40" s="80"/>
      <c r="IT40" s="80"/>
      <c r="IU40" s="80"/>
    </row>
    <row r="41" spans="1:255" x14ac:dyDescent="0.35">
      <c r="A41" s="17"/>
      <c r="B41" s="17"/>
      <c r="C41" s="5" t="s">
        <v>43</v>
      </c>
      <c r="D41" s="17"/>
      <c r="E41" s="39"/>
      <c r="F41" s="39"/>
      <c r="G41" s="39"/>
      <c r="H41" s="39"/>
      <c r="I41" s="39"/>
      <c r="J41" s="39"/>
      <c r="K41" s="39"/>
      <c r="L41" s="6">
        <f>ROUND(SUM(L15:L40),2)</f>
        <v>0</v>
      </c>
      <c r="M41" s="6">
        <f>ROUND(SUM(M15:M40),2)</f>
        <v>0</v>
      </c>
      <c r="N41" s="6">
        <f>ROUND(SUM(N15:N40),2)</f>
        <v>0</v>
      </c>
      <c r="O41" s="6">
        <f>ROUND(SUM(O15:O40),2)</f>
        <v>0</v>
      </c>
      <c r="P41" s="6">
        <f>ROUND(SUM(P15:P40),2)</f>
        <v>0</v>
      </c>
    </row>
    <row r="44" spans="1:255" x14ac:dyDescent="0.35">
      <c r="C44" s="10" t="str">
        <f>Kopsavilkums!$C$23</f>
        <v>Sastādīja: _______________________</v>
      </c>
    </row>
    <row r="45" spans="1:255" x14ac:dyDescent="0.35">
      <c r="C45" s="3" t="s">
        <v>6</v>
      </c>
      <c r="L45" s="3"/>
    </row>
    <row r="47" spans="1:255" x14ac:dyDescent="0.35">
      <c r="C47" s="10" t="str">
        <f>Kopsavilkums!$C$26</f>
        <v xml:space="preserve">Sertifikāta Nr.: </v>
      </c>
    </row>
    <row r="49" spans="3:3" x14ac:dyDescent="0.35">
      <c r="C49" s="10" t="str">
        <f>$P$10</f>
        <v xml:space="preserve">Tāme sastādīta 2020. gada </v>
      </c>
    </row>
    <row r="54" spans="3:3" ht="28" x14ac:dyDescent="0.35">
      <c r="C54" s="76" t="s">
        <v>156</v>
      </c>
    </row>
  </sheetData>
  <mergeCells count="10">
    <mergeCell ref="A1:P1"/>
    <mergeCell ref="A2:P2"/>
    <mergeCell ref="A3:P3"/>
    <mergeCell ref="A12:A13"/>
    <mergeCell ref="B12:B13"/>
    <mergeCell ref="C12:C13"/>
    <mergeCell ref="D12:D13"/>
    <mergeCell ref="E12:E13"/>
    <mergeCell ref="F12:K12"/>
    <mergeCell ref="L12:P12"/>
  </mergeCells>
  <phoneticPr fontId="13" type="noConversion"/>
  <printOptions horizontalCentered="1"/>
  <pageMargins left="0.59055118110236227" right="0.59055118110236227" top="1.1811023622047245" bottom="0.59055118110236227" header="0.51181102362204722" footer="0.43307086614173229"/>
  <pageSetup paperSize="9" scale="61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  <pageSetUpPr fitToPage="1"/>
  </sheetPr>
  <dimension ref="A1:IU179"/>
  <sheetViews>
    <sheetView tabSelected="1" view="pageBreakPreview" topLeftCell="A157" zoomScale="80" zoomScaleNormal="90" zoomScaleSheetLayoutView="80" workbookViewId="0">
      <selection activeCell="I174" sqref="I174"/>
    </sheetView>
  </sheetViews>
  <sheetFormatPr defaultColWidth="9.36328125" defaultRowHeight="14.5" x14ac:dyDescent="0.35"/>
  <cols>
    <col min="1" max="1" width="6.36328125" style="3" customWidth="1"/>
    <col min="2" max="2" width="11.36328125" style="3" customWidth="1"/>
    <col min="3" max="3" width="61" style="10" customWidth="1"/>
    <col min="4" max="4" width="11.26953125" style="10" customWidth="1"/>
    <col min="5" max="5" width="10.7265625" style="10" customWidth="1"/>
    <col min="6" max="6" width="9.36328125" style="10" bestFit="1" customWidth="1"/>
    <col min="7" max="7" width="10.36328125" style="10" customWidth="1"/>
    <col min="8" max="9" width="9.36328125" style="10" bestFit="1" customWidth="1"/>
    <col min="10" max="10" width="11" style="10" customWidth="1"/>
    <col min="11" max="11" width="9.36328125" style="10" bestFit="1" customWidth="1"/>
    <col min="12" max="12" width="12.36328125" style="10" customWidth="1"/>
    <col min="13" max="13" width="10.81640625" style="10" customWidth="1"/>
    <col min="14" max="14" width="10.36328125" style="10" bestFit="1" customWidth="1"/>
    <col min="15" max="15" width="11.1796875" style="10" customWidth="1"/>
    <col min="16" max="16" width="12.36328125" style="10" customWidth="1"/>
    <col min="17" max="255" width="9.36328125" style="10"/>
    <col min="256" max="16384" width="9.36328125" style="11"/>
  </cols>
  <sheetData>
    <row r="1" spans="1:29" s="24" customFormat="1" x14ac:dyDescent="0.35">
      <c r="A1" s="126" t="s">
        <v>127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</row>
    <row r="2" spans="1:29" s="24" customFormat="1" x14ac:dyDescent="0.35">
      <c r="A2" s="127" t="s">
        <v>68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</row>
    <row r="3" spans="1:29" s="25" customFormat="1" x14ac:dyDescent="0.35">
      <c r="A3" s="129" t="s">
        <v>0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</row>
    <row r="4" spans="1:29" s="23" customFormat="1" x14ac:dyDescent="0.35">
      <c r="A4" s="7"/>
      <c r="B4" s="26" t="s">
        <v>50</v>
      </c>
      <c r="C4" s="23" t="str">
        <f>Kopsavilkums!C4</f>
        <v>Muzeja ēka</v>
      </c>
      <c r="E4" s="7"/>
      <c r="F4" s="27"/>
      <c r="G4" s="27"/>
    </row>
    <row r="5" spans="1:29" s="23" customFormat="1" x14ac:dyDescent="0.35">
      <c r="A5" s="7"/>
      <c r="B5" s="26" t="s">
        <v>49</v>
      </c>
      <c r="C5" s="23" t="str">
        <f>Kopsavilkums!C5</f>
        <v>Latvijas dzelzceļa vēstures muzeja ēkas daļas jumta pārbūve</v>
      </c>
      <c r="E5" s="7"/>
      <c r="F5" s="27"/>
      <c r="G5" s="27"/>
    </row>
    <row r="6" spans="1:29" s="23" customFormat="1" x14ac:dyDescent="0.35">
      <c r="A6" s="7"/>
      <c r="B6" s="26" t="s">
        <v>48</v>
      </c>
      <c r="C6" s="23" t="str">
        <f>Kopsavilkums!C6</f>
        <v>Uzvaras bulvāris 2A, Rīga</v>
      </c>
    </row>
    <row r="7" spans="1:29" s="25" customFormat="1" x14ac:dyDescent="0.35">
      <c r="A7" s="8"/>
      <c r="B7" s="26" t="s">
        <v>53</v>
      </c>
      <c r="C7" s="28" t="s">
        <v>128</v>
      </c>
      <c r="D7" s="28"/>
      <c r="E7" s="28"/>
      <c r="F7" s="28"/>
      <c r="G7" s="28"/>
      <c r="H7" s="28"/>
      <c r="I7" s="28"/>
      <c r="J7" s="28"/>
      <c r="K7" s="28"/>
      <c r="L7" s="28"/>
      <c r="M7" s="23"/>
      <c r="N7" s="23"/>
      <c r="O7" s="23"/>
      <c r="P7" s="37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</row>
    <row r="8" spans="1:29" s="25" customFormat="1" ht="4" customHeight="1" x14ac:dyDescent="0.35">
      <c r="A8" s="8"/>
      <c r="B8" s="26"/>
      <c r="C8" s="28"/>
      <c r="D8" s="28"/>
      <c r="E8" s="28"/>
      <c r="F8" s="28"/>
      <c r="G8" s="28"/>
      <c r="H8" s="28"/>
      <c r="I8" s="28"/>
      <c r="J8" s="28"/>
      <c r="K8" s="28"/>
      <c r="L8" s="28"/>
      <c r="M8" s="23"/>
      <c r="N8" s="23"/>
      <c r="O8" s="23"/>
      <c r="P8" s="37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</row>
    <row r="9" spans="1:29" s="25" customFormat="1" x14ac:dyDescent="0.35">
      <c r="A9" s="8"/>
      <c r="B9" s="8"/>
      <c r="C9" s="28" t="s">
        <v>169</v>
      </c>
      <c r="D9" s="28"/>
      <c r="E9" s="28"/>
      <c r="F9" s="28"/>
      <c r="G9" s="28"/>
      <c r="H9" s="28"/>
      <c r="I9" s="28"/>
      <c r="J9" s="28"/>
      <c r="K9" s="29" t="s">
        <v>51</v>
      </c>
      <c r="L9" s="37">
        <f>$P$171</f>
        <v>0</v>
      </c>
      <c r="M9" s="37" t="s">
        <v>52</v>
      </c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</row>
    <row r="10" spans="1:29" s="25" customFormat="1" x14ac:dyDescent="0.35">
      <c r="A10" s="8"/>
      <c r="B10" s="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3"/>
      <c r="O10" s="23"/>
      <c r="P10" s="16" t="str">
        <f>Koptāme!$B$36</f>
        <v xml:space="preserve">Tāme sastādīta 2020. gada </v>
      </c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</row>
    <row r="11" spans="1:29" s="25" customFormat="1" x14ac:dyDescent="0.35">
      <c r="A11" s="8"/>
      <c r="B11" s="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3"/>
      <c r="O11" s="23"/>
      <c r="P11" s="38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</row>
    <row r="12" spans="1:29" ht="12.65" customHeight="1" x14ac:dyDescent="0.35">
      <c r="A12" s="130" t="s">
        <v>29</v>
      </c>
      <c r="B12" s="130" t="s">
        <v>41</v>
      </c>
      <c r="C12" s="130" t="s">
        <v>47</v>
      </c>
      <c r="D12" s="132" t="s">
        <v>30</v>
      </c>
      <c r="E12" s="132" t="s">
        <v>31</v>
      </c>
      <c r="F12" s="134" t="s">
        <v>32</v>
      </c>
      <c r="G12" s="135"/>
      <c r="H12" s="135"/>
      <c r="I12" s="135"/>
      <c r="J12" s="135"/>
      <c r="K12" s="136"/>
      <c r="L12" s="134" t="s">
        <v>33</v>
      </c>
      <c r="M12" s="135"/>
      <c r="N12" s="135"/>
      <c r="O12" s="135"/>
      <c r="P12" s="136"/>
    </row>
    <row r="13" spans="1:29" ht="62.15" customHeight="1" x14ac:dyDescent="0.35">
      <c r="A13" s="131"/>
      <c r="B13" s="131"/>
      <c r="C13" s="131"/>
      <c r="D13" s="133"/>
      <c r="E13" s="133"/>
      <c r="F13" s="62" t="s">
        <v>54</v>
      </c>
      <c r="G13" s="62" t="s">
        <v>55</v>
      </c>
      <c r="H13" s="62" t="s">
        <v>56</v>
      </c>
      <c r="I13" s="62" t="s">
        <v>57</v>
      </c>
      <c r="J13" s="62" t="s">
        <v>58</v>
      </c>
      <c r="K13" s="62" t="s">
        <v>59</v>
      </c>
      <c r="L13" s="62" t="s">
        <v>61</v>
      </c>
      <c r="M13" s="62" t="s">
        <v>56</v>
      </c>
      <c r="N13" s="62" t="s">
        <v>57</v>
      </c>
      <c r="O13" s="62" t="s">
        <v>58</v>
      </c>
      <c r="P13" s="62" t="s">
        <v>60</v>
      </c>
    </row>
    <row r="14" spans="1:29" s="10" customFormat="1" ht="17.25" customHeight="1" x14ac:dyDescent="0.35">
      <c r="A14" s="73"/>
      <c r="B14" s="69"/>
      <c r="C14" s="70" t="s">
        <v>87</v>
      </c>
      <c r="D14" s="89"/>
      <c r="E14" s="8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74"/>
    </row>
    <row r="15" spans="1:29" s="10" customFormat="1" ht="30.75" customHeight="1" x14ac:dyDescent="0.35">
      <c r="A15" s="2" t="s">
        <v>42</v>
      </c>
      <c r="B15" s="2" t="s">
        <v>123</v>
      </c>
      <c r="C15" s="34" t="s">
        <v>88</v>
      </c>
      <c r="D15" s="90" t="s">
        <v>40</v>
      </c>
      <c r="E15" s="91">
        <v>1</v>
      </c>
      <c r="F15" s="19">
        <v>0</v>
      </c>
      <c r="G15" s="19">
        <v>0</v>
      </c>
      <c r="H15" s="19">
        <f>ROUND(F15*G15,2)</f>
        <v>0</v>
      </c>
      <c r="I15" s="19">
        <v>0</v>
      </c>
      <c r="J15" s="19">
        <v>0</v>
      </c>
      <c r="K15" s="19">
        <f>ROUND(SUM(H15:J15),2)</f>
        <v>0</v>
      </c>
      <c r="L15" s="19">
        <f>ROUND(E15*F15,2)</f>
        <v>0</v>
      </c>
      <c r="M15" s="19">
        <f>ROUND(H15*E15,2)</f>
        <v>0</v>
      </c>
      <c r="N15" s="19"/>
      <c r="O15" s="19">
        <f>ROUND(J15*E15,2)</f>
        <v>0</v>
      </c>
      <c r="P15" s="19">
        <f>ROUND(M15+N15+O15,2)</f>
        <v>0</v>
      </c>
    </row>
    <row r="16" spans="1:29" s="10" customFormat="1" ht="30.75" customHeight="1" x14ac:dyDescent="0.35">
      <c r="A16" s="2"/>
      <c r="B16" s="2"/>
      <c r="C16" s="75" t="s">
        <v>102</v>
      </c>
      <c r="D16" s="90" t="s">
        <v>34</v>
      </c>
      <c r="E16" s="91">
        <v>4</v>
      </c>
      <c r="F16" s="19">
        <v>0</v>
      </c>
      <c r="G16" s="19">
        <v>0</v>
      </c>
      <c r="H16" s="19"/>
      <c r="I16" s="19">
        <v>0</v>
      </c>
      <c r="J16" s="19">
        <v>0</v>
      </c>
      <c r="K16" s="19">
        <f t="shared" ref="K16:K28" si="0">ROUND(SUM(H16:J16),2)</f>
        <v>0</v>
      </c>
      <c r="L16" s="19"/>
      <c r="M16" s="19"/>
      <c r="N16" s="19">
        <f t="shared" ref="N16:N156" si="1">ROUND(I16*E16,2)</f>
        <v>0</v>
      </c>
      <c r="O16" s="19"/>
      <c r="P16" s="19">
        <f t="shared" ref="P16:P28" si="2">ROUND(M16+N16+O16,2)</f>
        <v>0</v>
      </c>
    </row>
    <row r="17" spans="1:16" s="10" customFormat="1" ht="30.75" customHeight="1" x14ac:dyDescent="0.35">
      <c r="A17" s="2"/>
      <c r="B17" s="2"/>
      <c r="C17" s="75" t="s">
        <v>105</v>
      </c>
      <c r="D17" s="90" t="s">
        <v>34</v>
      </c>
      <c r="E17" s="91">
        <v>2</v>
      </c>
      <c r="F17" s="19">
        <v>0</v>
      </c>
      <c r="G17" s="19">
        <v>0</v>
      </c>
      <c r="H17" s="19"/>
      <c r="I17" s="19">
        <v>0</v>
      </c>
      <c r="J17" s="19">
        <v>0</v>
      </c>
      <c r="K17" s="19">
        <f t="shared" ref="K17:K18" si="3">ROUND(SUM(H17:J17),2)</f>
        <v>0</v>
      </c>
      <c r="L17" s="19"/>
      <c r="M17" s="19"/>
      <c r="N17" s="19">
        <f t="shared" si="1"/>
        <v>0</v>
      </c>
      <c r="O17" s="19"/>
      <c r="P17" s="19">
        <f t="shared" si="2"/>
        <v>0</v>
      </c>
    </row>
    <row r="18" spans="1:16" s="80" customFormat="1" ht="30.75" customHeight="1" x14ac:dyDescent="0.35">
      <c r="A18" s="78"/>
      <c r="B18" s="78"/>
      <c r="C18" s="84" t="s">
        <v>143</v>
      </c>
      <c r="D18" s="90" t="s">
        <v>34</v>
      </c>
      <c r="E18" s="91">
        <v>4</v>
      </c>
      <c r="F18" s="19">
        <v>0</v>
      </c>
      <c r="G18" s="19">
        <v>0</v>
      </c>
      <c r="H18" s="30"/>
      <c r="I18" s="19">
        <v>0</v>
      </c>
      <c r="J18" s="19">
        <v>0</v>
      </c>
      <c r="K18" s="30">
        <f t="shared" si="3"/>
        <v>0</v>
      </c>
      <c r="L18" s="30"/>
      <c r="M18" s="30"/>
      <c r="N18" s="30">
        <f t="shared" ref="N18:N19" si="4">ROUND(I18*E18,2)</f>
        <v>0</v>
      </c>
      <c r="O18" s="30"/>
      <c r="P18" s="30">
        <f t="shared" ref="P18:P19" si="5">ROUND(M18+N18+O18,2)</f>
        <v>0</v>
      </c>
    </row>
    <row r="19" spans="1:16" s="80" customFormat="1" ht="30.75" customHeight="1" x14ac:dyDescent="0.35">
      <c r="A19" s="78"/>
      <c r="B19" s="78"/>
      <c r="C19" s="84" t="s">
        <v>144</v>
      </c>
      <c r="D19" s="90" t="s">
        <v>34</v>
      </c>
      <c r="E19" s="91">
        <v>4</v>
      </c>
      <c r="F19" s="19">
        <v>0</v>
      </c>
      <c r="G19" s="19">
        <v>0</v>
      </c>
      <c r="H19" s="30"/>
      <c r="I19" s="19">
        <v>0</v>
      </c>
      <c r="J19" s="19">
        <v>0</v>
      </c>
      <c r="K19" s="30">
        <f t="shared" ref="K19" si="6">ROUND(SUM(H19:J19),2)</f>
        <v>0</v>
      </c>
      <c r="L19" s="30"/>
      <c r="M19" s="30"/>
      <c r="N19" s="30">
        <f t="shared" si="4"/>
        <v>0</v>
      </c>
      <c r="O19" s="30"/>
      <c r="P19" s="30">
        <f t="shared" si="5"/>
        <v>0</v>
      </c>
    </row>
    <row r="20" spans="1:16" s="80" customFormat="1" ht="43.5" x14ac:dyDescent="0.35">
      <c r="A20" s="78"/>
      <c r="B20" s="78"/>
      <c r="C20" s="84" t="s">
        <v>104</v>
      </c>
      <c r="D20" s="90" t="s">
        <v>34</v>
      </c>
      <c r="E20" s="91">
        <v>2</v>
      </c>
      <c r="F20" s="19">
        <v>0</v>
      </c>
      <c r="G20" s="19">
        <v>0</v>
      </c>
      <c r="H20" s="30"/>
      <c r="I20" s="19">
        <v>0</v>
      </c>
      <c r="J20" s="19">
        <v>0</v>
      </c>
      <c r="K20" s="30">
        <f>ROUND(SUM(H20:J20),2)</f>
        <v>0</v>
      </c>
      <c r="L20" s="30"/>
      <c r="M20" s="30"/>
      <c r="N20" s="30">
        <f t="shared" si="1"/>
        <v>0</v>
      </c>
      <c r="O20" s="30"/>
      <c r="P20" s="30">
        <f t="shared" si="2"/>
        <v>0</v>
      </c>
    </row>
    <row r="21" spans="1:16" s="10" customFormat="1" ht="43.5" x14ac:dyDescent="0.35">
      <c r="A21" s="2"/>
      <c r="B21" s="2"/>
      <c r="C21" s="75" t="s">
        <v>103</v>
      </c>
      <c r="D21" s="90" t="s">
        <v>34</v>
      </c>
      <c r="E21" s="91">
        <v>2</v>
      </c>
      <c r="F21" s="19">
        <v>0</v>
      </c>
      <c r="G21" s="19">
        <v>0</v>
      </c>
      <c r="H21" s="19"/>
      <c r="I21" s="19">
        <v>0</v>
      </c>
      <c r="J21" s="19">
        <v>0</v>
      </c>
      <c r="K21" s="19">
        <f>ROUND(SUM(H21:J21),2)</f>
        <v>0</v>
      </c>
      <c r="L21" s="19"/>
      <c r="M21" s="19"/>
      <c r="N21" s="19">
        <f t="shared" si="1"/>
        <v>0</v>
      </c>
      <c r="O21" s="19"/>
      <c r="P21" s="19">
        <f t="shared" si="2"/>
        <v>0</v>
      </c>
    </row>
    <row r="22" spans="1:16" s="80" customFormat="1" ht="43.5" x14ac:dyDescent="0.35">
      <c r="A22" s="78"/>
      <c r="B22" s="78"/>
      <c r="C22" s="84" t="s">
        <v>101</v>
      </c>
      <c r="D22" s="90" t="s">
        <v>34</v>
      </c>
      <c r="E22" s="91">
        <v>24</v>
      </c>
      <c r="F22" s="19">
        <v>0</v>
      </c>
      <c r="G22" s="19">
        <v>0</v>
      </c>
      <c r="H22" s="30"/>
      <c r="I22" s="19">
        <v>0</v>
      </c>
      <c r="J22" s="19">
        <v>0</v>
      </c>
      <c r="K22" s="30">
        <f t="shared" si="0"/>
        <v>0</v>
      </c>
      <c r="L22" s="30"/>
      <c r="M22" s="30"/>
      <c r="N22" s="30">
        <f t="shared" si="1"/>
        <v>0</v>
      </c>
      <c r="O22" s="30"/>
      <c r="P22" s="30">
        <f t="shared" si="2"/>
        <v>0</v>
      </c>
    </row>
    <row r="23" spans="1:16" s="80" customFormat="1" ht="58" x14ac:dyDescent="0.35">
      <c r="A23" s="78"/>
      <c r="B23" s="78"/>
      <c r="C23" s="84" t="s">
        <v>119</v>
      </c>
      <c r="D23" s="90" t="s">
        <v>34</v>
      </c>
      <c r="E23" s="91">
        <v>2</v>
      </c>
      <c r="F23" s="19">
        <v>0</v>
      </c>
      <c r="G23" s="19">
        <v>0</v>
      </c>
      <c r="H23" s="30"/>
      <c r="I23" s="19">
        <v>0</v>
      </c>
      <c r="J23" s="19">
        <v>0</v>
      </c>
      <c r="K23" s="30"/>
      <c r="L23" s="30"/>
      <c r="M23" s="30"/>
      <c r="N23" s="30">
        <f t="shared" si="1"/>
        <v>0</v>
      </c>
      <c r="O23" s="30"/>
      <c r="P23" s="30">
        <f t="shared" si="2"/>
        <v>0</v>
      </c>
    </row>
    <row r="24" spans="1:16" s="80" customFormat="1" ht="43.5" x14ac:dyDescent="0.35">
      <c r="A24" s="78"/>
      <c r="B24" s="78"/>
      <c r="C24" s="84" t="s">
        <v>167</v>
      </c>
      <c r="D24" s="90" t="s">
        <v>34</v>
      </c>
      <c r="E24" s="91">
        <v>46</v>
      </c>
      <c r="F24" s="19">
        <v>0</v>
      </c>
      <c r="G24" s="19">
        <v>0</v>
      </c>
      <c r="H24" s="30"/>
      <c r="I24" s="19">
        <v>0</v>
      </c>
      <c r="J24" s="19">
        <v>0</v>
      </c>
      <c r="K24" s="30"/>
      <c r="L24" s="30"/>
      <c r="M24" s="30"/>
      <c r="N24" s="30">
        <f t="shared" si="1"/>
        <v>0</v>
      </c>
      <c r="O24" s="30"/>
      <c r="P24" s="30">
        <f t="shared" si="2"/>
        <v>0</v>
      </c>
    </row>
    <row r="25" spans="1:16" s="80" customFormat="1" ht="43.5" x14ac:dyDescent="0.35">
      <c r="A25" s="78"/>
      <c r="B25" s="78"/>
      <c r="C25" s="84" t="s">
        <v>166</v>
      </c>
      <c r="D25" s="90" t="s">
        <v>34</v>
      </c>
      <c r="E25" s="91">
        <v>2</v>
      </c>
      <c r="F25" s="19">
        <v>0</v>
      </c>
      <c r="G25" s="19">
        <v>0</v>
      </c>
      <c r="H25" s="30"/>
      <c r="I25" s="19">
        <v>0</v>
      </c>
      <c r="J25" s="19">
        <v>0</v>
      </c>
      <c r="K25" s="30"/>
      <c r="L25" s="30"/>
      <c r="M25" s="30"/>
      <c r="N25" s="30">
        <f t="shared" si="1"/>
        <v>0</v>
      </c>
      <c r="O25" s="30"/>
      <c r="P25" s="30">
        <f t="shared" si="2"/>
        <v>0</v>
      </c>
    </row>
    <row r="26" spans="1:16" s="80" customFormat="1" ht="29" x14ac:dyDescent="0.35">
      <c r="A26" s="78"/>
      <c r="B26" s="78"/>
      <c r="C26" s="84" t="s">
        <v>107</v>
      </c>
      <c r="D26" s="90" t="s">
        <v>40</v>
      </c>
      <c r="E26" s="91">
        <v>102</v>
      </c>
      <c r="F26" s="19">
        <v>0</v>
      </c>
      <c r="G26" s="19">
        <v>0</v>
      </c>
      <c r="H26" s="30"/>
      <c r="I26" s="19">
        <v>0</v>
      </c>
      <c r="J26" s="19">
        <v>0</v>
      </c>
      <c r="K26" s="30">
        <f t="shared" si="0"/>
        <v>0</v>
      </c>
      <c r="L26" s="30"/>
      <c r="M26" s="30"/>
      <c r="N26" s="30">
        <f t="shared" si="1"/>
        <v>0</v>
      </c>
      <c r="O26" s="30"/>
      <c r="P26" s="30">
        <f t="shared" si="2"/>
        <v>0</v>
      </c>
    </row>
    <row r="27" spans="1:16" s="80" customFormat="1" ht="30.75" customHeight="1" x14ac:dyDescent="0.35">
      <c r="A27" s="78"/>
      <c r="B27" s="78"/>
      <c r="C27" s="84" t="s">
        <v>108</v>
      </c>
      <c r="D27" s="90" t="s">
        <v>40</v>
      </c>
      <c r="E27" s="91">
        <v>104</v>
      </c>
      <c r="F27" s="19">
        <v>0</v>
      </c>
      <c r="G27" s="19">
        <v>0</v>
      </c>
      <c r="H27" s="30"/>
      <c r="I27" s="19">
        <v>0</v>
      </c>
      <c r="J27" s="19">
        <v>0</v>
      </c>
      <c r="K27" s="30">
        <f t="shared" si="0"/>
        <v>0</v>
      </c>
      <c r="L27" s="30"/>
      <c r="M27" s="30"/>
      <c r="N27" s="30">
        <f t="shared" si="1"/>
        <v>0</v>
      </c>
      <c r="O27" s="30"/>
      <c r="P27" s="30">
        <f t="shared" si="2"/>
        <v>0</v>
      </c>
    </row>
    <row r="28" spans="1:16" s="80" customFormat="1" ht="30.75" customHeight="1" x14ac:dyDescent="0.35">
      <c r="A28" s="78"/>
      <c r="B28" s="78"/>
      <c r="C28" s="84" t="s">
        <v>109</v>
      </c>
      <c r="D28" s="90" t="s">
        <v>40</v>
      </c>
      <c r="E28" s="91">
        <v>204</v>
      </c>
      <c r="F28" s="19">
        <v>0</v>
      </c>
      <c r="G28" s="19">
        <v>0</v>
      </c>
      <c r="H28" s="30"/>
      <c r="I28" s="19">
        <v>0</v>
      </c>
      <c r="J28" s="19">
        <v>0</v>
      </c>
      <c r="K28" s="30">
        <f t="shared" si="0"/>
        <v>0</v>
      </c>
      <c r="L28" s="30"/>
      <c r="M28" s="30"/>
      <c r="N28" s="30">
        <f t="shared" si="1"/>
        <v>0</v>
      </c>
      <c r="O28" s="30"/>
      <c r="P28" s="30">
        <f t="shared" si="2"/>
        <v>0</v>
      </c>
    </row>
    <row r="29" spans="1:16" s="80" customFormat="1" ht="30.75" customHeight="1" x14ac:dyDescent="0.35">
      <c r="A29" s="78" t="s">
        <v>73</v>
      </c>
      <c r="B29" s="78" t="s">
        <v>123</v>
      </c>
      <c r="C29" s="79" t="s">
        <v>106</v>
      </c>
      <c r="D29" s="90" t="s">
        <v>40</v>
      </c>
      <c r="E29" s="91">
        <v>1</v>
      </c>
      <c r="F29" s="19">
        <v>0</v>
      </c>
      <c r="G29" s="19">
        <v>0</v>
      </c>
      <c r="H29" s="30">
        <f>ROUND(F29*G29,2)</f>
        <v>0</v>
      </c>
      <c r="I29" s="19">
        <v>0</v>
      </c>
      <c r="J29" s="19">
        <v>0</v>
      </c>
      <c r="K29" s="30">
        <f>ROUND(SUM(H29:J29),2)</f>
        <v>0</v>
      </c>
      <c r="L29" s="30">
        <f>ROUND(E29*F29,2)</f>
        <v>0</v>
      </c>
      <c r="M29" s="30">
        <f>ROUND(H29*E29,2)</f>
        <v>0</v>
      </c>
      <c r="N29" s="30"/>
      <c r="O29" s="30">
        <f>ROUND(J29*E29,2)</f>
        <v>0</v>
      </c>
      <c r="P29" s="30">
        <f>ROUND(M29+N29+O29,2)</f>
        <v>0</v>
      </c>
    </row>
    <row r="30" spans="1:16" s="80" customFormat="1" ht="30.75" customHeight="1" x14ac:dyDescent="0.35">
      <c r="A30" s="78"/>
      <c r="B30" s="78"/>
      <c r="C30" s="84" t="s">
        <v>102</v>
      </c>
      <c r="D30" s="90" t="s">
        <v>34</v>
      </c>
      <c r="E30" s="91">
        <v>4</v>
      </c>
      <c r="F30" s="19">
        <v>0</v>
      </c>
      <c r="G30" s="19">
        <v>0</v>
      </c>
      <c r="H30" s="30"/>
      <c r="I30" s="19">
        <v>0</v>
      </c>
      <c r="J30" s="19">
        <v>0</v>
      </c>
      <c r="K30" s="30">
        <f t="shared" ref="K30:K33" si="7">ROUND(SUM(H30:J30),2)</f>
        <v>0</v>
      </c>
      <c r="L30" s="30"/>
      <c r="M30" s="30"/>
      <c r="N30" s="30">
        <f t="shared" ref="N30:N42" si="8">ROUND(I30*E30,2)</f>
        <v>0</v>
      </c>
      <c r="O30" s="30"/>
      <c r="P30" s="30">
        <f t="shared" ref="P30:P42" si="9">ROUND(M30+N30+O30,2)</f>
        <v>0</v>
      </c>
    </row>
    <row r="31" spans="1:16" s="80" customFormat="1" ht="30.75" customHeight="1" x14ac:dyDescent="0.35">
      <c r="A31" s="78"/>
      <c r="B31" s="78"/>
      <c r="C31" s="84" t="s">
        <v>105</v>
      </c>
      <c r="D31" s="90" t="s">
        <v>34</v>
      </c>
      <c r="E31" s="91">
        <v>2</v>
      </c>
      <c r="F31" s="19">
        <v>0</v>
      </c>
      <c r="G31" s="19">
        <v>0</v>
      </c>
      <c r="H31" s="30"/>
      <c r="I31" s="19">
        <v>0</v>
      </c>
      <c r="J31" s="19">
        <v>0</v>
      </c>
      <c r="K31" s="30">
        <f t="shared" si="7"/>
        <v>0</v>
      </c>
      <c r="L31" s="30"/>
      <c r="M31" s="30"/>
      <c r="N31" s="30">
        <f t="shared" si="8"/>
        <v>0</v>
      </c>
      <c r="O31" s="30"/>
      <c r="P31" s="30">
        <f t="shared" si="9"/>
        <v>0</v>
      </c>
    </row>
    <row r="32" spans="1:16" s="80" customFormat="1" ht="30.75" customHeight="1" x14ac:dyDescent="0.35">
      <c r="A32" s="78"/>
      <c r="B32" s="78"/>
      <c r="C32" s="84" t="s">
        <v>143</v>
      </c>
      <c r="D32" s="90" t="s">
        <v>34</v>
      </c>
      <c r="E32" s="91">
        <v>4</v>
      </c>
      <c r="F32" s="19">
        <v>0</v>
      </c>
      <c r="G32" s="19">
        <v>0</v>
      </c>
      <c r="H32" s="30"/>
      <c r="I32" s="19">
        <v>0</v>
      </c>
      <c r="J32" s="19">
        <v>0</v>
      </c>
      <c r="K32" s="30">
        <f t="shared" si="7"/>
        <v>0</v>
      </c>
      <c r="L32" s="30"/>
      <c r="M32" s="30"/>
      <c r="N32" s="30">
        <f t="shared" si="8"/>
        <v>0</v>
      </c>
      <c r="O32" s="30"/>
      <c r="P32" s="30">
        <f t="shared" si="9"/>
        <v>0</v>
      </c>
    </row>
    <row r="33" spans="1:16" s="80" customFormat="1" ht="30.75" customHeight="1" x14ac:dyDescent="0.35">
      <c r="A33" s="78"/>
      <c r="B33" s="78"/>
      <c r="C33" s="84" t="s">
        <v>144</v>
      </c>
      <c r="D33" s="90" t="s">
        <v>34</v>
      </c>
      <c r="E33" s="91">
        <v>4</v>
      </c>
      <c r="F33" s="19">
        <v>0</v>
      </c>
      <c r="G33" s="19">
        <v>0</v>
      </c>
      <c r="H33" s="30"/>
      <c r="I33" s="19">
        <v>0</v>
      </c>
      <c r="J33" s="19">
        <v>0</v>
      </c>
      <c r="K33" s="30">
        <f t="shared" si="7"/>
        <v>0</v>
      </c>
      <c r="L33" s="30"/>
      <c r="M33" s="30"/>
      <c r="N33" s="30">
        <f t="shared" si="8"/>
        <v>0</v>
      </c>
      <c r="O33" s="30"/>
      <c r="P33" s="30">
        <f t="shared" si="9"/>
        <v>0</v>
      </c>
    </row>
    <row r="34" spans="1:16" s="80" customFormat="1" ht="43.5" x14ac:dyDescent="0.35">
      <c r="A34" s="78"/>
      <c r="B34" s="78"/>
      <c r="C34" s="84" t="s">
        <v>104</v>
      </c>
      <c r="D34" s="90" t="s">
        <v>34</v>
      </c>
      <c r="E34" s="91">
        <v>2</v>
      </c>
      <c r="F34" s="19">
        <v>0</v>
      </c>
      <c r="G34" s="19">
        <v>0</v>
      </c>
      <c r="H34" s="30"/>
      <c r="I34" s="19">
        <v>0</v>
      </c>
      <c r="J34" s="19">
        <v>0</v>
      </c>
      <c r="K34" s="30">
        <f>ROUND(SUM(H34:J34),2)</f>
        <v>0</v>
      </c>
      <c r="L34" s="30"/>
      <c r="M34" s="30"/>
      <c r="N34" s="30">
        <f t="shared" si="8"/>
        <v>0</v>
      </c>
      <c r="O34" s="30"/>
      <c r="P34" s="30">
        <f t="shared" si="9"/>
        <v>0</v>
      </c>
    </row>
    <row r="35" spans="1:16" s="80" customFormat="1" ht="43.5" x14ac:dyDescent="0.35">
      <c r="A35" s="78"/>
      <c r="B35" s="78"/>
      <c r="C35" s="84" t="s">
        <v>103</v>
      </c>
      <c r="D35" s="90" t="s">
        <v>34</v>
      </c>
      <c r="E35" s="91">
        <v>2</v>
      </c>
      <c r="F35" s="19">
        <v>0</v>
      </c>
      <c r="G35" s="19">
        <v>0</v>
      </c>
      <c r="H35" s="30"/>
      <c r="I35" s="19">
        <v>0</v>
      </c>
      <c r="J35" s="19">
        <v>0</v>
      </c>
      <c r="K35" s="30">
        <f>ROUND(SUM(H35:J35),2)</f>
        <v>0</v>
      </c>
      <c r="L35" s="30"/>
      <c r="M35" s="30"/>
      <c r="N35" s="30">
        <f t="shared" si="8"/>
        <v>0</v>
      </c>
      <c r="O35" s="30"/>
      <c r="P35" s="30">
        <f t="shared" si="9"/>
        <v>0</v>
      </c>
    </row>
    <row r="36" spans="1:16" s="80" customFormat="1" ht="43.5" x14ac:dyDescent="0.35">
      <c r="A36" s="78"/>
      <c r="B36" s="78"/>
      <c r="C36" s="84" t="s">
        <v>101</v>
      </c>
      <c r="D36" s="90" t="s">
        <v>34</v>
      </c>
      <c r="E36" s="91">
        <v>24</v>
      </c>
      <c r="F36" s="19">
        <v>0</v>
      </c>
      <c r="G36" s="19">
        <v>0</v>
      </c>
      <c r="H36" s="30"/>
      <c r="I36" s="19">
        <v>0</v>
      </c>
      <c r="J36" s="19">
        <v>0</v>
      </c>
      <c r="K36" s="30">
        <f t="shared" ref="K36:K42" si="10">ROUND(SUM(H36:J36),2)</f>
        <v>0</v>
      </c>
      <c r="L36" s="30"/>
      <c r="M36" s="30"/>
      <c r="N36" s="30">
        <f t="shared" si="8"/>
        <v>0</v>
      </c>
      <c r="O36" s="30"/>
      <c r="P36" s="30">
        <f t="shared" si="9"/>
        <v>0</v>
      </c>
    </row>
    <row r="37" spans="1:16" s="80" customFormat="1" ht="58" x14ac:dyDescent="0.35">
      <c r="A37" s="78"/>
      <c r="B37" s="78"/>
      <c r="C37" s="84" t="s">
        <v>119</v>
      </c>
      <c r="D37" s="90" t="s">
        <v>34</v>
      </c>
      <c r="E37" s="91">
        <v>2</v>
      </c>
      <c r="F37" s="19">
        <v>0</v>
      </c>
      <c r="G37" s="19">
        <v>0</v>
      </c>
      <c r="H37" s="30"/>
      <c r="I37" s="19">
        <v>0</v>
      </c>
      <c r="J37" s="19">
        <v>0</v>
      </c>
      <c r="K37" s="30"/>
      <c r="L37" s="30"/>
      <c r="M37" s="30"/>
      <c r="N37" s="30">
        <f t="shared" si="8"/>
        <v>0</v>
      </c>
      <c r="O37" s="30"/>
      <c r="P37" s="30">
        <f t="shared" si="9"/>
        <v>0</v>
      </c>
    </row>
    <row r="38" spans="1:16" s="80" customFormat="1" ht="43.5" x14ac:dyDescent="0.35">
      <c r="A38" s="78"/>
      <c r="B38" s="78"/>
      <c r="C38" s="84" t="s">
        <v>167</v>
      </c>
      <c r="D38" s="90" t="s">
        <v>34</v>
      </c>
      <c r="E38" s="91">
        <v>46</v>
      </c>
      <c r="F38" s="19">
        <v>0</v>
      </c>
      <c r="G38" s="19">
        <v>0</v>
      </c>
      <c r="H38" s="30"/>
      <c r="I38" s="19">
        <v>0</v>
      </c>
      <c r="J38" s="19">
        <v>0</v>
      </c>
      <c r="K38" s="30"/>
      <c r="L38" s="30"/>
      <c r="M38" s="30"/>
      <c r="N38" s="30">
        <f t="shared" si="8"/>
        <v>0</v>
      </c>
      <c r="O38" s="30"/>
      <c r="P38" s="30">
        <f t="shared" si="9"/>
        <v>0</v>
      </c>
    </row>
    <row r="39" spans="1:16" s="80" customFormat="1" ht="43.5" x14ac:dyDescent="0.35">
      <c r="A39" s="78"/>
      <c r="B39" s="78"/>
      <c r="C39" s="84" t="s">
        <v>166</v>
      </c>
      <c r="D39" s="90" t="s">
        <v>34</v>
      </c>
      <c r="E39" s="91">
        <v>2</v>
      </c>
      <c r="F39" s="19">
        <v>0</v>
      </c>
      <c r="G39" s="19">
        <v>0</v>
      </c>
      <c r="H39" s="30"/>
      <c r="I39" s="19">
        <v>0</v>
      </c>
      <c r="J39" s="19">
        <v>0</v>
      </c>
      <c r="K39" s="30"/>
      <c r="L39" s="30"/>
      <c r="M39" s="30"/>
      <c r="N39" s="30">
        <f t="shared" si="8"/>
        <v>0</v>
      </c>
      <c r="O39" s="30"/>
      <c r="P39" s="30">
        <f t="shared" si="9"/>
        <v>0</v>
      </c>
    </row>
    <row r="40" spans="1:16" s="80" customFormat="1" ht="29" x14ac:dyDescent="0.35">
      <c r="A40" s="78"/>
      <c r="B40" s="78"/>
      <c r="C40" s="84" t="s">
        <v>107</v>
      </c>
      <c r="D40" s="90" t="s">
        <v>40</v>
      </c>
      <c r="E40" s="91">
        <v>102</v>
      </c>
      <c r="F40" s="19">
        <v>0</v>
      </c>
      <c r="G40" s="19">
        <v>0</v>
      </c>
      <c r="H40" s="30"/>
      <c r="I40" s="19">
        <v>0</v>
      </c>
      <c r="J40" s="19">
        <v>0</v>
      </c>
      <c r="K40" s="30">
        <f t="shared" si="10"/>
        <v>0</v>
      </c>
      <c r="L40" s="30"/>
      <c r="M40" s="30"/>
      <c r="N40" s="30">
        <f t="shared" si="8"/>
        <v>0</v>
      </c>
      <c r="O40" s="30"/>
      <c r="P40" s="30">
        <f t="shared" si="9"/>
        <v>0</v>
      </c>
    </row>
    <row r="41" spans="1:16" s="80" customFormat="1" ht="30.75" customHeight="1" x14ac:dyDescent="0.35">
      <c r="A41" s="78"/>
      <c r="B41" s="78"/>
      <c r="C41" s="84" t="s">
        <v>108</v>
      </c>
      <c r="D41" s="90" t="s">
        <v>40</v>
      </c>
      <c r="E41" s="91">
        <v>104</v>
      </c>
      <c r="F41" s="19">
        <v>0</v>
      </c>
      <c r="G41" s="19">
        <v>0</v>
      </c>
      <c r="H41" s="30"/>
      <c r="I41" s="19">
        <v>0</v>
      </c>
      <c r="J41" s="19">
        <v>0</v>
      </c>
      <c r="K41" s="30">
        <f t="shared" si="10"/>
        <v>0</v>
      </c>
      <c r="L41" s="30"/>
      <c r="M41" s="30"/>
      <c r="N41" s="30">
        <f t="shared" si="8"/>
        <v>0</v>
      </c>
      <c r="O41" s="30"/>
      <c r="P41" s="30">
        <f t="shared" si="9"/>
        <v>0</v>
      </c>
    </row>
    <row r="42" spans="1:16" s="80" customFormat="1" ht="30.75" customHeight="1" x14ac:dyDescent="0.35">
      <c r="A42" s="78"/>
      <c r="B42" s="78"/>
      <c r="C42" s="84" t="s">
        <v>109</v>
      </c>
      <c r="D42" s="90" t="s">
        <v>40</v>
      </c>
      <c r="E42" s="91">
        <v>204</v>
      </c>
      <c r="F42" s="19">
        <v>0</v>
      </c>
      <c r="G42" s="19">
        <v>0</v>
      </c>
      <c r="H42" s="30"/>
      <c r="I42" s="19">
        <v>0</v>
      </c>
      <c r="J42" s="19">
        <v>0</v>
      </c>
      <c r="K42" s="30">
        <f t="shared" si="10"/>
        <v>0</v>
      </c>
      <c r="L42" s="30"/>
      <c r="M42" s="30"/>
      <c r="N42" s="30">
        <f t="shared" si="8"/>
        <v>0</v>
      </c>
      <c r="O42" s="30"/>
      <c r="P42" s="30">
        <f t="shared" si="9"/>
        <v>0</v>
      </c>
    </row>
    <row r="43" spans="1:16" s="80" customFormat="1" ht="30.75" customHeight="1" x14ac:dyDescent="0.35">
      <c r="A43" s="78" t="s">
        <v>74</v>
      </c>
      <c r="B43" s="78" t="s">
        <v>123</v>
      </c>
      <c r="C43" s="79" t="s">
        <v>110</v>
      </c>
      <c r="D43" s="90" t="s">
        <v>40</v>
      </c>
      <c r="E43" s="91">
        <v>1</v>
      </c>
      <c r="F43" s="19">
        <v>0</v>
      </c>
      <c r="G43" s="19">
        <v>0</v>
      </c>
      <c r="H43" s="30">
        <f>ROUND(F43*G43,2)</f>
        <v>0</v>
      </c>
      <c r="I43" s="19">
        <v>0</v>
      </c>
      <c r="J43" s="19">
        <v>0</v>
      </c>
      <c r="K43" s="30">
        <f>ROUND(SUM(H43:J43),2)</f>
        <v>0</v>
      </c>
      <c r="L43" s="30">
        <f>ROUND(E43*F43,2)</f>
        <v>0</v>
      </c>
      <c r="M43" s="30">
        <f>ROUND(H43*E43,2)</f>
        <v>0</v>
      </c>
      <c r="N43" s="30"/>
      <c r="O43" s="30">
        <f>ROUND(J43*E43,2)</f>
        <v>0</v>
      </c>
      <c r="P43" s="30">
        <f>ROUND(M43+N43+O43,2)</f>
        <v>0</v>
      </c>
    </row>
    <row r="44" spans="1:16" s="80" customFormat="1" ht="30.75" customHeight="1" x14ac:dyDescent="0.35">
      <c r="A44" s="78"/>
      <c r="B44" s="78"/>
      <c r="C44" s="84" t="s">
        <v>102</v>
      </c>
      <c r="D44" s="90" t="s">
        <v>34</v>
      </c>
      <c r="E44" s="91">
        <v>4</v>
      </c>
      <c r="F44" s="19">
        <v>0</v>
      </c>
      <c r="G44" s="19">
        <v>0</v>
      </c>
      <c r="H44" s="30"/>
      <c r="I44" s="19">
        <v>0</v>
      </c>
      <c r="J44" s="19">
        <v>0</v>
      </c>
      <c r="K44" s="30">
        <f t="shared" ref="K44:K47" si="11">ROUND(SUM(H44:J44),2)</f>
        <v>0</v>
      </c>
      <c r="L44" s="30"/>
      <c r="M44" s="30"/>
      <c r="N44" s="30">
        <f t="shared" ref="N44:N56" si="12">ROUND(I44*E44,2)</f>
        <v>0</v>
      </c>
      <c r="O44" s="30"/>
      <c r="P44" s="30">
        <f t="shared" ref="P44:P56" si="13">ROUND(M44+N44+O44,2)</f>
        <v>0</v>
      </c>
    </row>
    <row r="45" spans="1:16" s="80" customFormat="1" ht="30.75" customHeight="1" x14ac:dyDescent="0.35">
      <c r="A45" s="78"/>
      <c r="B45" s="78"/>
      <c r="C45" s="84" t="s">
        <v>105</v>
      </c>
      <c r="D45" s="90" t="s">
        <v>34</v>
      </c>
      <c r="E45" s="91">
        <v>2</v>
      </c>
      <c r="F45" s="19">
        <v>0</v>
      </c>
      <c r="G45" s="19">
        <v>0</v>
      </c>
      <c r="H45" s="30"/>
      <c r="I45" s="19">
        <v>0</v>
      </c>
      <c r="J45" s="19">
        <v>0</v>
      </c>
      <c r="K45" s="30">
        <f t="shared" si="11"/>
        <v>0</v>
      </c>
      <c r="L45" s="30"/>
      <c r="M45" s="30"/>
      <c r="N45" s="30">
        <f t="shared" si="12"/>
        <v>0</v>
      </c>
      <c r="O45" s="30"/>
      <c r="P45" s="30">
        <f t="shared" si="13"/>
        <v>0</v>
      </c>
    </row>
    <row r="46" spans="1:16" s="80" customFormat="1" ht="30.75" customHeight="1" x14ac:dyDescent="0.35">
      <c r="A46" s="78"/>
      <c r="B46" s="78"/>
      <c r="C46" s="84" t="s">
        <v>143</v>
      </c>
      <c r="D46" s="90" t="s">
        <v>34</v>
      </c>
      <c r="E46" s="91">
        <v>4</v>
      </c>
      <c r="F46" s="19">
        <v>0</v>
      </c>
      <c r="G46" s="19">
        <v>0</v>
      </c>
      <c r="H46" s="30"/>
      <c r="I46" s="19">
        <v>0</v>
      </c>
      <c r="J46" s="19">
        <v>0</v>
      </c>
      <c r="K46" s="30">
        <f t="shared" si="11"/>
        <v>0</v>
      </c>
      <c r="L46" s="30"/>
      <c r="M46" s="30"/>
      <c r="N46" s="30">
        <f t="shared" si="12"/>
        <v>0</v>
      </c>
      <c r="O46" s="30"/>
      <c r="P46" s="30">
        <f t="shared" si="13"/>
        <v>0</v>
      </c>
    </row>
    <row r="47" spans="1:16" s="80" customFormat="1" ht="30.75" customHeight="1" x14ac:dyDescent="0.35">
      <c r="A47" s="78"/>
      <c r="B47" s="78"/>
      <c r="C47" s="84" t="s">
        <v>144</v>
      </c>
      <c r="D47" s="90" t="s">
        <v>34</v>
      </c>
      <c r="E47" s="91">
        <v>4</v>
      </c>
      <c r="F47" s="19">
        <v>0</v>
      </c>
      <c r="G47" s="19">
        <v>0</v>
      </c>
      <c r="H47" s="30"/>
      <c r="I47" s="19">
        <v>0</v>
      </c>
      <c r="J47" s="19">
        <v>0</v>
      </c>
      <c r="K47" s="30">
        <f t="shared" si="11"/>
        <v>0</v>
      </c>
      <c r="L47" s="30"/>
      <c r="M47" s="30"/>
      <c r="N47" s="30">
        <f t="shared" si="12"/>
        <v>0</v>
      </c>
      <c r="O47" s="30"/>
      <c r="P47" s="30">
        <f t="shared" si="13"/>
        <v>0</v>
      </c>
    </row>
    <row r="48" spans="1:16" s="80" customFormat="1" ht="43.5" x14ac:dyDescent="0.35">
      <c r="A48" s="78"/>
      <c r="B48" s="78"/>
      <c r="C48" s="84" t="s">
        <v>104</v>
      </c>
      <c r="D48" s="90" t="s">
        <v>34</v>
      </c>
      <c r="E48" s="91">
        <v>2</v>
      </c>
      <c r="F48" s="19">
        <v>0</v>
      </c>
      <c r="G48" s="19">
        <v>0</v>
      </c>
      <c r="H48" s="30"/>
      <c r="I48" s="19">
        <v>0</v>
      </c>
      <c r="J48" s="19">
        <v>0</v>
      </c>
      <c r="K48" s="30">
        <f>ROUND(SUM(H48:J48),2)</f>
        <v>0</v>
      </c>
      <c r="L48" s="30"/>
      <c r="M48" s="30"/>
      <c r="N48" s="30">
        <f t="shared" si="12"/>
        <v>0</v>
      </c>
      <c r="O48" s="30"/>
      <c r="P48" s="30">
        <f t="shared" si="13"/>
        <v>0</v>
      </c>
    </row>
    <row r="49" spans="1:16" s="80" customFormat="1" ht="43.5" x14ac:dyDescent="0.35">
      <c r="A49" s="78"/>
      <c r="B49" s="78"/>
      <c r="C49" s="84" t="s">
        <v>103</v>
      </c>
      <c r="D49" s="90" t="s">
        <v>34</v>
      </c>
      <c r="E49" s="91">
        <v>2</v>
      </c>
      <c r="F49" s="19">
        <v>0</v>
      </c>
      <c r="G49" s="19">
        <v>0</v>
      </c>
      <c r="H49" s="30"/>
      <c r="I49" s="19">
        <v>0</v>
      </c>
      <c r="J49" s="19">
        <v>0</v>
      </c>
      <c r="K49" s="30">
        <f>ROUND(SUM(H49:J49),2)</f>
        <v>0</v>
      </c>
      <c r="L49" s="30"/>
      <c r="M49" s="30"/>
      <c r="N49" s="30">
        <f t="shared" si="12"/>
        <v>0</v>
      </c>
      <c r="O49" s="30"/>
      <c r="P49" s="30">
        <f t="shared" si="13"/>
        <v>0</v>
      </c>
    </row>
    <row r="50" spans="1:16" s="80" customFormat="1" ht="43.5" x14ac:dyDescent="0.35">
      <c r="A50" s="78"/>
      <c r="B50" s="78"/>
      <c r="C50" s="84" t="s">
        <v>101</v>
      </c>
      <c r="D50" s="90" t="s">
        <v>34</v>
      </c>
      <c r="E50" s="91">
        <v>24</v>
      </c>
      <c r="F50" s="19">
        <v>0</v>
      </c>
      <c r="G50" s="19">
        <v>0</v>
      </c>
      <c r="H50" s="30"/>
      <c r="I50" s="19">
        <v>0</v>
      </c>
      <c r="J50" s="19">
        <v>0</v>
      </c>
      <c r="K50" s="30">
        <f t="shared" ref="K50:K56" si="14">ROUND(SUM(H50:J50),2)</f>
        <v>0</v>
      </c>
      <c r="L50" s="30"/>
      <c r="M50" s="30"/>
      <c r="N50" s="30">
        <f t="shared" si="12"/>
        <v>0</v>
      </c>
      <c r="O50" s="30"/>
      <c r="P50" s="30">
        <f t="shared" si="13"/>
        <v>0</v>
      </c>
    </row>
    <row r="51" spans="1:16" s="80" customFormat="1" ht="58" x14ac:dyDescent="0.35">
      <c r="A51" s="78"/>
      <c r="B51" s="78"/>
      <c r="C51" s="84" t="s">
        <v>119</v>
      </c>
      <c r="D51" s="90" t="s">
        <v>34</v>
      </c>
      <c r="E51" s="91">
        <v>2</v>
      </c>
      <c r="F51" s="19">
        <v>0</v>
      </c>
      <c r="G51" s="19">
        <v>0</v>
      </c>
      <c r="H51" s="30"/>
      <c r="I51" s="19">
        <v>0</v>
      </c>
      <c r="J51" s="19">
        <v>0</v>
      </c>
      <c r="K51" s="30"/>
      <c r="L51" s="30"/>
      <c r="M51" s="30"/>
      <c r="N51" s="30">
        <f t="shared" si="12"/>
        <v>0</v>
      </c>
      <c r="O51" s="30"/>
      <c r="P51" s="30">
        <f t="shared" si="13"/>
        <v>0</v>
      </c>
    </row>
    <row r="52" spans="1:16" s="80" customFormat="1" ht="43.5" x14ac:dyDescent="0.35">
      <c r="A52" s="78"/>
      <c r="B52" s="78"/>
      <c r="C52" s="84" t="s">
        <v>167</v>
      </c>
      <c r="D52" s="90" t="s">
        <v>34</v>
      </c>
      <c r="E52" s="91">
        <v>46</v>
      </c>
      <c r="F52" s="19">
        <v>0</v>
      </c>
      <c r="G52" s="19">
        <v>0</v>
      </c>
      <c r="H52" s="30"/>
      <c r="I52" s="19">
        <v>0</v>
      </c>
      <c r="J52" s="19">
        <v>0</v>
      </c>
      <c r="K52" s="30"/>
      <c r="L52" s="30"/>
      <c r="M52" s="30"/>
      <c r="N52" s="30">
        <f t="shared" si="12"/>
        <v>0</v>
      </c>
      <c r="O52" s="30"/>
      <c r="P52" s="30">
        <f t="shared" si="13"/>
        <v>0</v>
      </c>
    </row>
    <row r="53" spans="1:16" s="80" customFormat="1" ht="43.5" x14ac:dyDescent="0.35">
      <c r="A53" s="78"/>
      <c r="B53" s="78"/>
      <c r="C53" s="84" t="s">
        <v>166</v>
      </c>
      <c r="D53" s="90" t="s">
        <v>34</v>
      </c>
      <c r="E53" s="91">
        <v>2</v>
      </c>
      <c r="F53" s="19">
        <v>0</v>
      </c>
      <c r="G53" s="19">
        <v>0</v>
      </c>
      <c r="H53" s="30"/>
      <c r="I53" s="19">
        <v>0</v>
      </c>
      <c r="J53" s="19">
        <v>0</v>
      </c>
      <c r="K53" s="30"/>
      <c r="L53" s="30"/>
      <c r="M53" s="30"/>
      <c r="N53" s="30">
        <f t="shared" si="12"/>
        <v>0</v>
      </c>
      <c r="O53" s="30"/>
      <c r="P53" s="30">
        <f t="shared" si="13"/>
        <v>0</v>
      </c>
    </row>
    <row r="54" spans="1:16" s="80" customFormat="1" ht="29" x14ac:dyDescent="0.35">
      <c r="A54" s="78"/>
      <c r="B54" s="78"/>
      <c r="C54" s="84" t="s">
        <v>107</v>
      </c>
      <c r="D54" s="90" t="s">
        <v>40</v>
      </c>
      <c r="E54" s="91">
        <v>102</v>
      </c>
      <c r="F54" s="19">
        <v>0</v>
      </c>
      <c r="G54" s="19">
        <v>0</v>
      </c>
      <c r="H54" s="30"/>
      <c r="I54" s="19">
        <v>0</v>
      </c>
      <c r="J54" s="19">
        <v>0</v>
      </c>
      <c r="K54" s="30">
        <f t="shared" si="14"/>
        <v>0</v>
      </c>
      <c r="L54" s="30"/>
      <c r="M54" s="30"/>
      <c r="N54" s="30">
        <f t="shared" si="12"/>
        <v>0</v>
      </c>
      <c r="O54" s="30"/>
      <c r="P54" s="30">
        <f t="shared" si="13"/>
        <v>0</v>
      </c>
    </row>
    <row r="55" spans="1:16" s="80" customFormat="1" ht="30.75" customHeight="1" x14ac:dyDescent="0.35">
      <c r="A55" s="78"/>
      <c r="B55" s="78"/>
      <c r="C55" s="84" t="s">
        <v>108</v>
      </c>
      <c r="D55" s="90" t="s">
        <v>40</v>
      </c>
      <c r="E55" s="91">
        <v>104</v>
      </c>
      <c r="F55" s="19">
        <v>0</v>
      </c>
      <c r="G55" s="19">
        <v>0</v>
      </c>
      <c r="H55" s="30"/>
      <c r="I55" s="19">
        <v>0</v>
      </c>
      <c r="J55" s="19">
        <v>0</v>
      </c>
      <c r="K55" s="30">
        <f t="shared" si="14"/>
        <v>0</v>
      </c>
      <c r="L55" s="30"/>
      <c r="M55" s="30"/>
      <c r="N55" s="30">
        <f t="shared" si="12"/>
        <v>0</v>
      </c>
      <c r="O55" s="30"/>
      <c r="P55" s="30">
        <f t="shared" si="13"/>
        <v>0</v>
      </c>
    </row>
    <row r="56" spans="1:16" s="80" customFormat="1" ht="30.75" customHeight="1" x14ac:dyDescent="0.35">
      <c r="A56" s="78"/>
      <c r="B56" s="78"/>
      <c r="C56" s="84" t="s">
        <v>109</v>
      </c>
      <c r="D56" s="90" t="s">
        <v>40</v>
      </c>
      <c r="E56" s="91">
        <v>204</v>
      </c>
      <c r="F56" s="19">
        <v>0</v>
      </c>
      <c r="G56" s="19">
        <v>0</v>
      </c>
      <c r="H56" s="30"/>
      <c r="I56" s="19">
        <v>0</v>
      </c>
      <c r="J56" s="19">
        <v>0</v>
      </c>
      <c r="K56" s="30">
        <f t="shared" si="14"/>
        <v>0</v>
      </c>
      <c r="L56" s="30"/>
      <c r="M56" s="30"/>
      <c r="N56" s="30">
        <f t="shared" si="12"/>
        <v>0</v>
      </c>
      <c r="O56" s="30"/>
      <c r="P56" s="30">
        <f t="shared" si="13"/>
        <v>0</v>
      </c>
    </row>
    <row r="57" spans="1:16" s="80" customFormat="1" ht="30.75" customHeight="1" x14ac:dyDescent="0.35">
      <c r="A57" s="78" t="s">
        <v>75</v>
      </c>
      <c r="B57" s="78" t="s">
        <v>123</v>
      </c>
      <c r="C57" s="79" t="s">
        <v>111</v>
      </c>
      <c r="D57" s="90" t="s">
        <v>40</v>
      </c>
      <c r="E57" s="91">
        <v>1</v>
      </c>
      <c r="F57" s="19">
        <v>0</v>
      </c>
      <c r="G57" s="19">
        <v>0</v>
      </c>
      <c r="H57" s="30">
        <f>ROUND(F57*G57,2)</f>
        <v>0</v>
      </c>
      <c r="I57" s="19">
        <v>0</v>
      </c>
      <c r="J57" s="19">
        <v>0</v>
      </c>
      <c r="K57" s="30">
        <f>ROUND(SUM(H57:J57),2)</f>
        <v>0</v>
      </c>
      <c r="L57" s="30">
        <f>ROUND(E57*F57,2)</f>
        <v>0</v>
      </c>
      <c r="M57" s="30">
        <f>ROUND(H57*E57,2)</f>
        <v>0</v>
      </c>
      <c r="N57" s="30"/>
      <c r="O57" s="30">
        <f>ROUND(J57*E57,2)</f>
        <v>0</v>
      </c>
      <c r="P57" s="30">
        <f>ROUND(M57+N57+O57,2)</f>
        <v>0</v>
      </c>
    </row>
    <row r="58" spans="1:16" s="80" customFormat="1" ht="30.75" customHeight="1" x14ac:dyDescent="0.35">
      <c r="A58" s="78"/>
      <c r="B58" s="78"/>
      <c r="C58" s="84" t="s">
        <v>102</v>
      </c>
      <c r="D58" s="90" t="s">
        <v>34</v>
      </c>
      <c r="E58" s="91">
        <v>4</v>
      </c>
      <c r="F58" s="19">
        <v>0</v>
      </c>
      <c r="G58" s="19">
        <v>0</v>
      </c>
      <c r="H58" s="30"/>
      <c r="I58" s="19">
        <v>0</v>
      </c>
      <c r="J58" s="19">
        <v>0</v>
      </c>
      <c r="K58" s="30">
        <f t="shared" ref="K58:K61" si="15">ROUND(SUM(H58:J58),2)</f>
        <v>0</v>
      </c>
      <c r="L58" s="30"/>
      <c r="M58" s="30"/>
      <c r="N58" s="30">
        <f t="shared" ref="N58:N70" si="16">ROUND(I58*E58,2)</f>
        <v>0</v>
      </c>
      <c r="O58" s="30"/>
      <c r="P58" s="30">
        <f t="shared" ref="P58:P70" si="17">ROUND(M58+N58+O58,2)</f>
        <v>0</v>
      </c>
    </row>
    <row r="59" spans="1:16" s="80" customFormat="1" ht="30.75" customHeight="1" x14ac:dyDescent="0.35">
      <c r="A59" s="78"/>
      <c r="B59" s="78"/>
      <c r="C59" s="84" t="s">
        <v>105</v>
      </c>
      <c r="D59" s="90" t="s">
        <v>34</v>
      </c>
      <c r="E59" s="91">
        <v>2</v>
      </c>
      <c r="F59" s="19">
        <v>0</v>
      </c>
      <c r="G59" s="19">
        <v>0</v>
      </c>
      <c r="H59" s="30"/>
      <c r="I59" s="19">
        <v>0</v>
      </c>
      <c r="J59" s="19">
        <v>0</v>
      </c>
      <c r="K59" s="30">
        <f t="shared" si="15"/>
        <v>0</v>
      </c>
      <c r="L59" s="30"/>
      <c r="M59" s="30"/>
      <c r="N59" s="30">
        <f t="shared" si="16"/>
        <v>0</v>
      </c>
      <c r="O59" s="30"/>
      <c r="P59" s="30">
        <f t="shared" si="17"/>
        <v>0</v>
      </c>
    </row>
    <row r="60" spans="1:16" s="80" customFormat="1" ht="30.75" customHeight="1" x14ac:dyDescent="0.35">
      <c r="A60" s="78"/>
      <c r="B60" s="78"/>
      <c r="C60" s="84" t="s">
        <v>143</v>
      </c>
      <c r="D60" s="90" t="s">
        <v>34</v>
      </c>
      <c r="E60" s="91">
        <v>4</v>
      </c>
      <c r="F60" s="19">
        <v>0</v>
      </c>
      <c r="G60" s="19">
        <v>0</v>
      </c>
      <c r="H60" s="30"/>
      <c r="I60" s="19">
        <v>0</v>
      </c>
      <c r="J60" s="19">
        <v>0</v>
      </c>
      <c r="K60" s="30">
        <f t="shared" si="15"/>
        <v>0</v>
      </c>
      <c r="L60" s="30"/>
      <c r="M60" s="30"/>
      <c r="N60" s="30">
        <f t="shared" si="16"/>
        <v>0</v>
      </c>
      <c r="O60" s="30"/>
      <c r="P60" s="30">
        <f t="shared" si="17"/>
        <v>0</v>
      </c>
    </row>
    <row r="61" spans="1:16" s="80" customFormat="1" ht="30.75" customHeight="1" x14ac:dyDescent="0.35">
      <c r="A61" s="78"/>
      <c r="B61" s="78"/>
      <c r="C61" s="84" t="s">
        <v>144</v>
      </c>
      <c r="D61" s="90" t="s">
        <v>34</v>
      </c>
      <c r="E61" s="91">
        <v>4</v>
      </c>
      <c r="F61" s="19">
        <v>0</v>
      </c>
      <c r="G61" s="19">
        <v>0</v>
      </c>
      <c r="H61" s="30"/>
      <c r="I61" s="19">
        <v>0</v>
      </c>
      <c r="J61" s="19">
        <v>0</v>
      </c>
      <c r="K61" s="30">
        <f t="shared" si="15"/>
        <v>0</v>
      </c>
      <c r="L61" s="30"/>
      <c r="M61" s="30"/>
      <c r="N61" s="30">
        <f t="shared" si="16"/>
        <v>0</v>
      </c>
      <c r="O61" s="30"/>
      <c r="P61" s="30">
        <f t="shared" si="17"/>
        <v>0</v>
      </c>
    </row>
    <row r="62" spans="1:16" s="80" customFormat="1" ht="43.5" x14ac:dyDescent="0.35">
      <c r="A62" s="78"/>
      <c r="B62" s="78"/>
      <c r="C62" s="84" t="s">
        <v>104</v>
      </c>
      <c r="D62" s="90" t="s">
        <v>34</v>
      </c>
      <c r="E62" s="91">
        <v>2</v>
      </c>
      <c r="F62" s="19">
        <v>0</v>
      </c>
      <c r="G62" s="19">
        <v>0</v>
      </c>
      <c r="H62" s="30"/>
      <c r="I62" s="19">
        <v>0</v>
      </c>
      <c r="J62" s="19">
        <v>0</v>
      </c>
      <c r="K62" s="30">
        <f>ROUND(SUM(H62:J62),2)</f>
        <v>0</v>
      </c>
      <c r="L62" s="30"/>
      <c r="M62" s="30"/>
      <c r="N62" s="30">
        <f t="shared" si="16"/>
        <v>0</v>
      </c>
      <c r="O62" s="30"/>
      <c r="P62" s="30">
        <f t="shared" si="17"/>
        <v>0</v>
      </c>
    </row>
    <row r="63" spans="1:16" s="80" customFormat="1" ht="43.5" x14ac:dyDescent="0.35">
      <c r="A63" s="78"/>
      <c r="B63" s="78"/>
      <c r="C63" s="84" t="s">
        <v>103</v>
      </c>
      <c r="D63" s="90" t="s">
        <v>34</v>
      </c>
      <c r="E63" s="91">
        <v>2</v>
      </c>
      <c r="F63" s="19">
        <v>0</v>
      </c>
      <c r="G63" s="19">
        <v>0</v>
      </c>
      <c r="H63" s="30"/>
      <c r="I63" s="19">
        <v>0</v>
      </c>
      <c r="J63" s="19">
        <v>0</v>
      </c>
      <c r="K63" s="30">
        <f>ROUND(SUM(H63:J63),2)</f>
        <v>0</v>
      </c>
      <c r="L63" s="30"/>
      <c r="M63" s="30"/>
      <c r="N63" s="30">
        <f t="shared" si="16"/>
        <v>0</v>
      </c>
      <c r="O63" s="30"/>
      <c r="P63" s="30">
        <f t="shared" si="17"/>
        <v>0</v>
      </c>
    </row>
    <row r="64" spans="1:16" s="80" customFormat="1" ht="43.5" x14ac:dyDescent="0.35">
      <c r="A64" s="78"/>
      <c r="B64" s="78"/>
      <c r="C64" s="84" t="s">
        <v>101</v>
      </c>
      <c r="D64" s="90" t="s">
        <v>34</v>
      </c>
      <c r="E64" s="91">
        <v>24</v>
      </c>
      <c r="F64" s="19">
        <v>0</v>
      </c>
      <c r="G64" s="19">
        <v>0</v>
      </c>
      <c r="H64" s="30"/>
      <c r="I64" s="19">
        <v>0</v>
      </c>
      <c r="J64" s="19">
        <v>0</v>
      </c>
      <c r="K64" s="30">
        <f t="shared" ref="K64:K70" si="18">ROUND(SUM(H64:J64),2)</f>
        <v>0</v>
      </c>
      <c r="L64" s="30"/>
      <c r="M64" s="30"/>
      <c r="N64" s="30">
        <f t="shared" si="16"/>
        <v>0</v>
      </c>
      <c r="O64" s="30"/>
      <c r="P64" s="30">
        <f t="shared" si="17"/>
        <v>0</v>
      </c>
    </row>
    <row r="65" spans="1:16" s="80" customFormat="1" ht="58" x14ac:dyDescent="0.35">
      <c r="A65" s="78"/>
      <c r="B65" s="78"/>
      <c r="C65" s="84" t="s">
        <v>119</v>
      </c>
      <c r="D65" s="90" t="s">
        <v>34</v>
      </c>
      <c r="E65" s="91">
        <v>2</v>
      </c>
      <c r="F65" s="19">
        <v>0</v>
      </c>
      <c r="G65" s="19">
        <v>0</v>
      </c>
      <c r="H65" s="30"/>
      <c r="I65" s="19">
        <v>0</v>
      </c>
      <c r="J65" s="19">
        <v>0</v>
      </c>
      <c r="K65" s="30"/>
      <c r="L65" s="30"/>
      <c r="M65" s="30"/>
      <c r="N65" s="30">
        <f t="shared" si="16"/>
        <v>0</v>
      </c>
      <c r="O65" s="30"/>
      <c r="P65" s="30">
        <f t="shared" si="17"/>
        <v>0</v>
      </c>
    </row>
    <row r="66" spans="1:16" s="80" customFormat="1" ht="43.5" x14ac:dyDescent="0.35">
      <c r="A66" s="78"/>
      <c r="B66" s="78"/>
      <c r="C66" s="84" t="s">
        <v>167</v>
      </c>
      <c r="D66" s="90" t="s">
        <v>34</v>
      </c>
      <c r="E66" s="91">
        <v>46</v>
      </c>
      <c r="F66" s="19">
        <v>0</v>
      </c>
      <c r="G66" s="19">
        <v>0</v>
      </c>
      <c r="H66" s="30"/>
      <c r="I66" s="19">
        <v>0</v>
      </c>
      <c r="J66" s="19">
        <v>0</v>
      </c>
      <c r="K66" s="30"/>
      <c r="L66" s="30"/>
      <c r="M66" s="30"/>
      <c r="N66" s="30">
        <f t="shared" si="16"/>
        <v>0</v>
      </c>
      <c r="O66" s="30"/>
      <c r="P66" s="30">
        <f t="shared" si="17"/>
        <v>0</v>
      </c>
    </row>
    <row r="67" spans="1:16" s="80" customFormat="1" ht="43.5" x14ac:dyDescent="0.35">
      <c r="A67" s="78"/>
      <c r="B67" s="78"/>
      <c r="C67" s="84" t="s">
        <v>166</v>
      </c>
      <c r="D67" s="90" t="s">
        <v>34</v>
      </c>
      <c r="E67" s="91">
        <v>2</v>
      </c>
      <c r="F67" s="19">
        <v>0</v>
      </c>
      <c r="G67" s="19">
        <v>0</v>
      </c>
      <c r="H67" s="30"/>
      <c r="I67" s="19">
        <v>0</v>
      </c>
      <c r="J67" s="19">
        <v>0</v>
      </c>
      <c r="K67" s="30"/>
      <c r="L67" s="30"/>
      <c r="M67" s="30"/>
      <c r="N67" s="30">
        <f t="shared" si="16"/>
        <v>0</v>
      </c>
      <c r="O67" s="30"/>
      <c r="P67" s="30">
        <f t="shared" si="17"/>
        <v>0</v>
      </c>
    </row>
    <row r="68" spans="1:16" s="80" customFormat="1" ht="29" x14ac:dyDescent="0.35">
      <c r="A68" s="78"/>
      <c r="B68" s="78"/>
      <c r="C68" s="84" t="s">
        <v>107</v>
      </c>
      <c r="D68" s="90" t="s">
        <v>40</v>
      </c>
      <c r="E68" s="91">
        <v>102</v>
      </c>
      <c r="F68" s="19">
        <v>0</v>
      </c>
      <c r="G68" s="19">
        <v>0</v>
      </c>
      <c r="H68" s="30"/>
      <c r="I68" s="19">
        <v>0</v>
      </c>
      <c r="J68" s="19">
        <v>0</v>
      </c>
      <c r="K68" s="30">
        <f t="shared" si="18"/>
        <v>0</v>
      </c>
      <c r="L68" s="30"/>
      <c r="M68" s="30"/>
      <c r="N68" s="30">
        <f t="shared" si="16"/>
        <v>0</v>
      </c>
      <c r="O68" s="30"/>
      <c r="P68" s="30">
        <f t="shared" si="17"/>
        <v>0</v>
      </c>
    </row>
    <row r="69" spans="1:16" s="80" customFormat="1" ht="30.75" customHeight="1" x14ac:dyDescent="0.35">
      <c r="A69" s="78"/>
      <c r="B69" s="78"/>
      <c r="C69" s="84" t="s">
        <v>108</v>
      </c>
      <c r="D69" s="90" t="s">
        <v>40</v>
      </c>
      <c r="E69" s="91">
        <v>104</v>
      </c>
      <c r="F69" s="19">
        <v>0</v>
      </c>
      <c r="G69" s="19">
        <v>0</v>
      </c>
      <c r="H69" s="30"/>
      <c r="I69" s="19">
        <v>0</v>
      </c>
      <c r="J69" s="19">
        <v>0</v>
      </c>
      <c r="K69" s="30">
        <f t="shared" si="18"/>
        <v>0</v>
      </c>
      <c r="L69" s="30"/>
      <c r="M69" s="30"/>
      <c r="N69" s="30">
        <f t="shared" si="16"/>
        <v>0</v>
      </c>
      <c r="O69" s="30"/>
      <c r="P69" s="30">
        <f t="shared" si="17"/>
        <v>0</v>
      </c>
    </row>
    <row r="70" spans="1:16" s="80" customFormat="1" ht="30.75" customHeight="1" x14ac:dyDescent="0.35">
      <c r="A70" s="78"/>
      <c r="B70" s="78"/>
      <c r="C70" s="84" t="s">
        <v>109</v>
      </c>
      <c r="D70" s="90" t="s">
        <v>40</v>
      </c>
      <c r="E70" s="91">
        <v>204</v>
      </c>
      <c r="F70" s="19">
        <v>0</v>
      </c>
      <c r="G70" s="19">
        <v>0</v>
      </c>
      <c r="H70" s="30"/>
      <c r="I70" s="19">
        <v>0</v>
      </c>
      <c r="J70" s="19">
        <v>0</v>
      </c>
      <c r="K70" s="30">
        <f t="shared" si="18"/>
        <v>0</v>
      </c>
      <c r="L70" s="30"/>
      <c r="M70" s="30"/>
      <c r="N70" s="30">
        <f t="shared" si="16"/>
        <v>0</v>
      </c>
      <c r="O70" s="30"/>
      <c r="P70" s="30">
        <f t="shared" si="17"/>
        <v>0</v>
      </c>
    </row>
    <row r="71" spans="1:16" s="80" customFormat="1" ht="30.75" customHeight="1" x14ac:dyDescent="0.35">
      <c r="A71" s="78" t="s">
        <v>76</v>
      </c>
      <c r="B71" s="78" t="s">
        <v>123</v>
      </c>
      <c r="C71" s="79" t="s">
        <v>112</v>
      </c>
      <c r="D71" s="90" t="s">
        <v>40</v>
      </c>
      <c r="E71" s="91">
        <v>1</v>
      </c>
      <c r="F71" s="19">
        <v>0</v>
      </c>
      <c r="G71" s="19">
        <v>0</v>
      </c>
      <c r="H71" s="30">
        <f>ROUND(F71*G71,2)</f>
        <v>0</v>
      </c>
      <c r="I71" s="19">
        <v>0</v>
      </c>
      <c r="J71" s="19">
        <v>0</v>
      </c>
      <c r="K71" s="30">
        <f>ROUND(SUM(H71:J71),2)</f>
        <v>0</v>
      </c>
      <c r="L71" s="30">
        <f>ROUND(E71*F71,2)</f>
        <v>0</v>
      </c>
      <c r="M71" s="30">
        <f>ROUND(H71*E71,2)</f>
        <v>0</v>
      </c>
      <c r="N71" s="30"/>
      <c r="O71" s="30">
        <f>ROUND(J71*E71,2)</f>
        <v>0</v>
      </c>
      <c r="P71" s="30">
        <f>ROUND(M71+N71+O71,2)</f>
        <v>0</v>
      </c>
    </row>
    <row r="72" spans="1:16" s="80" customFormat="1" ht="30.75" customHeight="1" x14ac:dyDescent="0.35">
      <c r="A72" s="78"/>
      <c r="B72" s="78"/>
      <c r="C72" s="84" t="s">
        <v>102</v>
      </c>
      <c r="D72" s="90" t="s">
        <v>34</v>
      </c>
      <c r="E72" s="91">
        <v>4</v>
      </c>
      <c r="F72" s="19">
        <v>0</v>
      </c>
      <c r="G72" s="19">
        <v>0</v>
      </c>
      <c r="H72" s="30"/>
      <c r="I72" s="19">
        <v>0</v>
      </c>
      <c r="J72" s="19">
        <v>0</v>
      </c>
      <c r="K72" s="30">
        <f t="shared" ref="K72:K75" si="19">ROUND(SUM(H72:J72),2)</f>
        <v>0</v>
      </c>
      <c r="L72" s="30"/>
      <c r="M72" s="30"/>
      <c r="N72" s="30">
        <f t="shared" ref="N72:N84" si="20">ROUND(I72*E72,2)</f>
        <v>0</v>
      </c>
      <c r="O72" s="30"/>
      <c r="P72" s="30">
        <f t="shared" ref="P72:P84" si="21">ROUND(M72+N72+O72,2)</f>
        <v>0</v>
      </c>
    </row>
    <row r="73" spans="1:16" s="80" customFormat="1" ht="30.75" customHeight="1" x14ac:dyDescent="0.35">
      <c r="A73" s="78"/>
      <c r="B73" s="78"/>
      <c r="C73" s="84" t="s">
        <v>105</v>
      </c>
      <c r="D73" s="90" t="s">
        <v>34</v>
      </c>
      <c r="E73" s="91">
        <v>2</v>
      </c>
      <c r="F73" s="19">
        <v>0</v>
      </c>
      <c r="G73" s="19">
        <v>0</v>
      </c>
      <c r="H73" s="30"/>
      <c r="I73" s="19">
        <v>0</v>
      </c>
      <c r="J73" s="19">
        <v>0</v>
      </c>
      <c r="K73" s="30">
        <f t="shared" si="19"/>
        <v>0</v>
      </c>
      <c r="L73" s="30"/>
      <c r="M73" s="30"/>
      <c r="N73" s="30">
        <f t="shared" si="20"/>
        <v>0</v>
      </c>
      <c r="O73" s="30"/>
      <c r="P73" s="30">
        <f t="shared" si="21"/>
        <v>0</v>
      </c>
    </row>
    <row r="74" spans="1:16" s="80" customFormat="1" ht="30.75" customHeight="1" x14ac:dyDescent="0.35">
      <c r="A74" s="78"/>
      <c r="B74" s="78"/>
      <c r="C74" s="84" t="s">
        <v>143</v>
      </c>
      <c r="D74" s="90" t="s">
        <v>34</v>
      </c>
      <c r="E74" s="91">
        <v>4</v>
      </c>
      <c r="F74" s="19">
        <v>0</v>
      </c>
      <c r="G74" s="19">
        <v>0</v>
      </c>
      <c r="H74" s="30"/>
      <c r="I74" s="19">
        <v>0</v>
      </c>
      <c r="J74" s="19">
        <v>0</v>
      </c>
      <c r="K74" s="30">
        <f t="shared" si="19"/>
        <v>0</v>
      </c>
      <c r="L74" s="30"/>
      <c r="M74" s="30"/>
      <c r="N74" s="30">
        <f t="shared" si="20"/>
        <v>0</v>
      </c>
      <c r="O74" s="30"/>
      <c r="P74" s="30">
        <f t="shared" si="21"/>
        <v>0</v>
      </c>
    </row>
    <row r="75" spans="1:16" s="80" customFormat="1" ht="30.75" customHeight="1" x14ac:dyDescent="0.35">
      <c r="A75" s="78"/>
      <c r="B75" s="78"/>
      <c r="C75" s="84" t="s">
        <v>144</v>
      </c>
      <c r="D75" s="90" t="s">
        <v>34</v>
      </c>
      <c r="E75" s="91">
        <v>4</v>
      </c>
      <c r="F75" s="19">
        <v>0</v>
      </c>
      <c r="G75" s="19">
        <v>0</v>
      </c>
      <c r="H75" s="30"/>
      <c r="I75" s="19">
        <v>0</v>
      </c>
      <c r="J75" s="19">
        <v>0</v>
      </c>
      <c r="K75" s="30">
        <f t="shared" si="19"/>
        <v>0</v>
      </c>
      <c r="L75" s="30"/>
      <c r="M75" s="30"/>
      <c r="N75" s="30">
        <f t="shared" si="20"/>
        <v>0</v>
      </c>
      <c r="O75" s="30"/>
      <c r="P75" s="30">
        <f t="shared" si="21"/>
        <v>0</v>
      </c>
    </row>
    <row r="76" spans="1:16" s="80" customFormat="1" ht="43.5" x14ac:dyDescent="0.35">
      <c r="A76" s="78"/>
      <c r="B76" s="78"/>
      <c r="C76" s="84" t="s">
        <v>104</v>
      </c>
      <c r="D76" s="90" t="s">
        <v>34</v>
      </c>
      <c r="E76" s="91">
        <v>2</v>
      </c>
      <c r="F76" s="19">
        <v>0</v>
      </c>
      <c r="G76" s="19">
        <v>0</v>
      </c>
      <c r="H76" s="30"/>
      <c r="I76" s="19">
        <v>0</v>
      </c>
      <c r="J76" s="19">
        <v>0</v>
      </c>
      <c r="K76" s="30">
        <f>ROUND(SUM(H76:J76),2)</f>
        <v>0</v>
      </c>
      <c r="L76" s="30"/>
      <c r="M76" s="30"/>
      <c r="N76" s="30">
        <f t="shared" si="20"/>
        <v>0</v>
      </c>
      <c r="O76" s="30"/>
      <c r="P76" s="30">
        <f t="shared" si="21"/>
        <v>0</v>
      </c>
    </row>
    <row r="77" spans="1:16" s="80" customFormat="1" ht="43.5" x14ac:dyDescent="0.35">
      <c r="A77" s="78"/>
      <c r="B77" s="78"/>
      <c r="C77" s="84" t="s">
        <v>103</v>
      </c>
      <c r="D77" s="90" t="s">
        <v>34</v>
      </c>
      <c r="E77" s="91">
        <v>2</v>
      </c>
      <c r="F77" s="19">
        <v>0</v>
      </c>
      <c r="G77" s="19">
        <v>0</v>
      </c>
      <c r="H77" s="30"/>
      <c r="I77" s="19">
        <v>0</v>
      </c>
      <c r="J77" s="19">
        <v>0</v>
      </c>
      <c r="K77" s="30">
        <f>ROUND(SUM(H77:J77),2)</f>
        <v>0</v>
      </c>
      <c r="L77" s="30"/>
      <c r="M77" s="30"/>
      <c r="N77" s="30">
        <f t="shared" si="20"/>
        <v>0</v>
      </c>
      <c r="O77" s="30"/>
      <c r="P77" s="30">
        <f t="shared" si="21"/>
        <v>0</v>
      </c>
    </row>
    <row r="78" spans="1:16" s="80" customFormat="1" ht="43.5" x14ac:dyDescent="0.35">
      <c r="A78" s="78"/>
      <c r="B78" s="78"/>
      <c r="C78" s="84" t="s">
        <v>101</v>
      </c>
      <c r="D78" s="90" t="s">
        <v>34</v>
      </c>
      <c r="E78" s="91">
        <v>24</v>
      </c>
      <c r="F78" s="19">
        <v>0</v>
      </c>
      <c r="G78" s="19">
        <v>0</v>
      </c>
      <c r="H78" s="30"/>
      <c r="I78" s="19">
        <v>0</v>
      </c>
      <c r="J78" s="19">
        <v>0</v>
      </c>
      <c r="K78" s="30">
        <f t="shared" ref="K78:K84" si="22">ROUND(SUM(H78:J78),2)</f>
        <v>0</v>
      </c>
      <c r="L78" s="30"/>
      <c r="M78" s="30"/>
      <c r="N78" s="30">
        <f t="shared" si="20"/>
        <v>0</v>
      </c>
      <c r="O78" s="30"/>
      <c r="P78" s="30">
        <f t="shared" si="21"/>
        <v>0</v>
      </c>
    </row>
    <row r="79" spans="1:16" s="80" customFormat="1" ht="58" x14ac:dyDescent="0.35">
      <c r="A79" s="78"/>
      <c r="B79" s="78"/>
      <c r="C79" s="84" t="s">
        <v>119</v>
      </c>
      <c r="D79" s="90" t="s">
        <v>34</v>
      </c>
      <c r="E79" s="91">
        <v>2</v>
      </c>
      <c r="F79" s="19">
        <v>0</v>
      </c>
      <c r="G79" s="19">
        <v>0</v>
      </c>
      <c r="H79" s="30"/>
      <c r="I79" s="19">
        <v>0</v>
      </c>
      <c r="J79" s="19">
        <v>0</v>
      </c>
      <c r="K79" s="30"/>
      <c r="L79" s="30"/>
      <c r="M79" s="30"/>
      <c r="N79" s="30">
        <f t="shared" si="20"/>
        <v>0</v>
      </c>
      <c r="O79" s="30"/>
      <c r="P79" s="30">
        <f t="shared" si="21"/>
        <v>0</v>
      </c>
    </row>
    <row r="80" spans="1:16" s="80" customFormat="1" ht="43.5" x14ac:dyDescent="0.35">
      <c r="A80" s="78"/>
      <c r="B80" s="78"/>
      <c r="C80" s="84" t="s">
        <v>167</v>
      </c>
      <c r="D80" s="90" t="s">
        <v>34</v>
      </c>
      <c r="E80" s="91">
        <v>46</v>
      </c>
      <c r="F80" s="19">
        <v>0</v>
      </c>
      <c r="G80" s="19">
        <v>0</v>
      </c>
      <c r="H80" s="30"/>
      <c r="I80" s="19">
        <v>0</v>
      </c>
      <c r="J80" s="19">
        <v>0</v>
      </c>
      <c r="K80" s="30"/>
      <c r="L80" s="30"/>
      <c r="M80" s="30"/>
      <c r="N80" s="30">
        <f t="shared" si="20"/>
        <v>0</v>
      </c>
      <c r="O80" s="30"/>
      <c r="P80" s="30">
        <f t="shared" si="21"/>
        <v>0</v>
      </c>
    </row>
    <row r="81" spans="1:16" s="80" customFormat="1" ht="43.5" x14ac:dyDescent="0.35">
      <c r="A81" s="78"/>
      <c r="B81" s="78"/>
      <c r="C81" s="84" t="s">
        <v>166</v>
      </c>
      <c r="D81" s="90" t="s">
        <v>34</v>
      </c>
      <c r="E81" s="91">
        <v>2</v>
      </c>
      <c r="F81" s="19">
        <v>0</v>
      </c>
      <c r="G81" s="19">
        <v>0</v>
      </c>
      <c r="H81" s="30"/>
      <c r="I81" s="19">
        <v>0</v>
      </c>
      <c r="J81" s="19">
        <v>0</v>
      </c>
      <c r="K81" s="30"/>
      <c r="L81" s="30"/>
      <c r="M81" s="30"/>
      <c r="N81" s="30">
        <f t="shared" si="20"/>
        <v>0</v>
      </c>
      <c r="O81" s="30"/>
      <c r="P81" s="30">
        <f t="shared" si="21"/>
        <v>0</v>
      </c>
    </row>
    <row r="82" spans="1:16" s="80" customFormat="1" ht="29" x14ac:dyDescent="0.35">
      <c r="A82" s="78"/>
      <c r="B82" s="78"/>
      <c r="C82" s="84" t="s">
        <v>107</v>
      </c>
      <c r="D82" s="90" t="s">
        <v>40</v>
      </c>
      <c r="E82" s="91">
        <v>102</v>
      </c>
      <c r="F82" s="19">
        <v>0</v>
      </c>
      <c r="G82" s="19">
        <v>0</v>
      </c>
      <c r="H82" s="30"/>
      <c r="I82" s="19">
        <v>0</v>
      </c>
      <c r="J82" s="19">
        <v>0</v>
      </c>
      <c r="K82" s="30">
        <f t="shared" si="22"/>
        <v>0</v>
      </c>
      <c r="L82" s="30"/>
      <c r="M82" s="30"/>
      <c r="N82" s="30">
        <f t="shared" si="20"/>
        <v>0</v>
      </c>
      <c r="O82" s="30"/>
      <c r="P82" s="30">
        <f t="shared" si="21"/>
        <v>0</v>
      </c>
    </row>
    <row r="83" spans="1:16" s="80" customFormat="1" ht="30.75" customHeight="1" x14ac:dyDescent="0.35">
      <c r="A83" s="78"/>
      <c r="B83" s="78"/>
      <c r="C83" s="84" t="s">
        <v>108</v>
      </c>
      <c r="D83" s="90" t="s">
        <v>40</v>
      </c>
      <c r="E83" s="91">
        <v>104</v>
      </c>
      <c r="F83" s="19">
        <v>0</v>
      </c>
      <c r="G83" s="19">
        <v>0</v>
      </c>
      <c r="H83" s="30"/>
      <c r="I83" s="19">
        <v>0</v>
      </c>
      <c r="J83" s="19">
        <v>0</v>
      </c>
      <c r="K83" s="30">
        <f t="shared" si="22"/>
        <v>0</v>
      </c>
      <c r="L83" s="30"/>
      <c r="M83" s="30"/>
      <c r="N83" s="30">
        <f t="shared" si="20"/>
        <v>0</v>
      </c>
      <c r="O83" s="30"/>
      <c r="P83" s="30">
        <f t="shared" si="21"/>
        <v>0</v>
      </c>
    </row>
    <row r="84" spans="1:16" s="80" customFormat="1" ht="30.75" customHeight="1" x14ac:dyDescent="0.35">
      <c r="A84" s="78"/>
      <c r="B84" s="78"/>
      <c r="C84" s="84" t="s">
        <v>109</v>
      </c>
      <c r="D84" s="90" t="s">
        <v>40</v>
      </c>
      <c r="E84" s="91">
        <v>204</v>
      </c>
      <c r="F84" s="19">
        <v>0</v>
      </c>
      <c r="G84" s="19">
        <v>0</v>
      </c>
      <c r="H84" s="30"/>
      <c r="I84" s="19">
        <v>0</v>
      </c>
      <c r="J84" s="19">
        <v>0</v>
      </c>
      <c r="K84" s="30">
        <f t="shared" si="22"/>
        <v>0</v>
      </c>
      <c r="L84" s="30"/>
      <c r="M84" s="30"/>
      <c r="N84" s="30">
        <f t="shared" si="20"/>
        <v>0</v>
      </c>
      <c r="O84" s="30"/>
      <c r="P84" s="30">
        <f t="shared" si="21"/>
        <v>0</v>
      </c>
    </row>
    <row r="85" spans="1:16" s="80" customFormat="1" ht="30.75" customHeight="1" x14ac:dyDescent="0.35">
      <c r="A85" s="78" t="s">
        <v>77</v>
      </c>
      <c r="B85" s="78" t="s">
        <v>123</v>
      </c>
      <c r="C85" s="79" t="s">
        <v>113</v>
      </c>
      <c r="D85" s="90" t="s">
        <v>40</v>
      </c>
      <c r="E85" s="91">
        <v>1</v>
      </c>
      <c r="F85" s="19">
        <v>0</v>
      </c>
      <c r="G85" s="19">
        <v>0</v>
      </c>
      <c r="H85" s="30">
        <f>ROUND(F85*G85,2)</f>
        <v>0</v>
      </c>
      <c r="I85" s="19">
        <v>0</v>
      </c>
      <c r="J85" s="19">
        <v>0</v>
      </c>
      <c r="K85" s="30">
        <f>ROUND(SUM(H85:J85),2)</f>
        <v>0</v>
      </c>
      <c r="L85" s="30">
        <f>ROUND(E85*F85,2)</f>
        <v>0</v>
      </c>
      <c r="M85" s="30">
        <f>ROUND(H85*E85,2)</f>
        <v>0</v>
      </c>
      <c r="N85" s="30"/>
      <c r="O85" s="30">
        <f>ROUND(J85*E85,2)</f>
        <v>0</v>
      </c>
      <c r="P85" s="30">
        <f>ROUND(M85+N85+O85,2)</f>
        <v>0</v>
      </c>
    </row>
    <row r="86" spans="1:16" s="80" customFormat="1" ht="30.75" customHeight="1" x14ac:dyDescent="0.35">
      <c r="A86" s="78"/>
      <c r="B86" s="78"/>
      <c r="C86" s="84" t="s">
        <v>102</v>
      </c>
      <c r="D86" s="90" t="s">
        <v>34</v>
      </c>
      <c r="E86" s="91">
        <v>4</v>
      </c>
      <c r="F86" s="19">
        <v>0</v>
      </c>
      <c r="G86" s="19">
        <v>0</v>
      </c>
      <c r="H86" s="30"/>
      <c r="I86" s="19">
        <v>0</v>
      </c>
      <c r="J86" s="19">
        <v>0</v>
      </c>
      <c r="K86" s="30">
        <f t="shared" ref="K86:K89" si="23">ROUND(SUM(H86:J86),2)</f>
        <v>0</v>
      </c>
      <c r="L86" s="30"/>
      <c r="M86" s="30"/>
      <c r="N86" s="30">
        <f t="shared" ref="N86:N98" si="24">ROUND(I86*E86,2)</f>
        <v>0</v>
      </c>
      <c r="O86" s="30"/>
      <c r="P86" s="30">
        <f t="shared" ref="P86:P98" si="25">ROUND(M86+N86+O86,2)</f>
        <v>0</v>
      </c>
    </row>
    <row r="87" spans="1:16" s="80" customFormat="1" ht="30.75" customHeight="1" x14ac:dyDescent="0.35">
      <c r="A87" s="78"/>
      <c r="B87" s="78"/>
      <c r="C87" s="84" t="s">
        <v>105</v>
      </c>
      <c r="D87" s="90" t="s">
        <v>34</v>
      </c>
      <c r="E87" s="91">
        <v>2</v>
      </c>
      <c r="F87" s="19">
        <v>0</v>
      </c>
      <c r="G87" s="19">
        <v>0</v>
      </c>
      <c r="H87" s="30"/>
      <c r="I87" s="19">
        <v>0</v>
      </c>
      <c r="J87" s="19">
        <v>0</v>
      </c>
      <c r="K87" s="30">
        <f t="shared" si="23"/>
        <v>0</v>
      </c>
      <c r="L87" s="30"/>
      <c r="M87" s="30"/>
      <c r="N87" s="30">
        <f t="shared" si="24"/>
        <v>0</v>
      </c>
      <c r="O87" s="30"/>
      <c r="P87" s="30">
        <f t="shared" si="25"/>
        <v>0</v>
      </c>
    </row>
    <row r="88" spans="1:16" s="80" customFormat="1" ht="30.75" customHeight="1" x14ac:dyDescent="0.35">
      <c r="A88" s="78"/>
      <c r="B88" s="78"/>
      <c r="C88" s="84" t="s">
        <v>143</v>
      </c>
      <c r="D88" s="90" t="s">
        <v>34</v>
      </c>
      <c r="E88" s="91">
        <v>4</v>
      </c>
      <c r="F88" s="19">
        <v>0</v>
      </c>
      <c r="G88" s="19">
        <v>0</v>
      </c>
      <c r="H88" s="30"/>
      <c r="I88" s="19">
        <v>0</v>
      </c>
      <c r="J88" s="19">
        <v>0</v>
      </c>
      <c r="K88" s="30">
        <f t="shared" si="23"/>
        <v>0</v>
      </c>
      <c r="L88" s="30"/>
      <c r="M88" s="30"/>
      <c r="N88" s="30">
        <f t="shared" si="24"/>
        <v>0</v>
      </c>
      <c r="O88" s="30"/>
      <c r="P88" s="30">
        <f t="shared" si="25"/>
        <v>0</v>
      </c>
    </row>
    <row r="89" spans="1:16" s="80" customFormat="1" ht="30.75" customHeight="1" x14ac:dyDescent="0.35">
      <c r="A89" s="78"/>
      <c r="B89" s="78"/>
      <c r="C89" s="84" t="s">
        <v>144</v>
      </c>
      <c r="D89" s="90" t="s">
        <v>34</v>
      </c>
      <c r="E89" s="91">
        <v>4</v>
      </c>
      <c r="F89" s="19">
        <v>0</v>
      </c>
      <c r="G89" s="19">
        <v>0</v>
      </c>
      <c r="H89" s="30"/>
      <c r="I89" s="19">
        <v>0</v>
      </c>
      <c r="J89" s="19">
        <v>0</v>
      </c>
      <c r="K89" s="30">
        <f t="shared" si="23"/>
        <v>0</v>
      </c>
      <c r="L89" s="30"/>
      <c r="M89" s="30"/>
      <c r="N89" s="30">
        <f t="shared" si="24"/>
        <v>0</v>
      </c>
      <c r="O89" s="30"/>
      <c r="P89" s="30">
        <f t="shared" si="25"/>
        <v>0</v>
      </c>
    </row>
    <row r="90" spans="1:16" s="80" customFormat="1" ht="43.5" x14ac:dyDescent="0.35">
      <c r="A90" s="78"/>
      <c r="B90" s="78"/>
      <c r="C90" s="84" t="s">
        <v>104</v>
      </c>
      <c r="D90" s="90" t="s">
        <v>34</v>
      </c>
      <c r="E90" s="91">
        <v>2</v>
      </c>
      <c r="F90" s="19">
        <v>0</v>
      </c>
      <c r="G90" s="19">
        <v>0</v>
      </c>
      <c r="H90" s="30"/>
      <c r="I90" s="19">
        <v>0</v>
      </c>
      <c r="J90" s="19">
        <v>0</v>
      </c>
      <c r="K90" s="30">
        <f>ROUND(SUM(H90:J90),2)</f>
        <v>0</v>
      </c>
      <c r="L90" s="30"/>
      <c r="M90" s="30"/>
      <c r="N90" s="30">
        <f t="shared" si="24"/>
        <v>0</v>
      </c>
      <c r="O90" s="30"/>
      <c r="P90" s="30">
        <f t="shared" si="25"/>
        <v>0</v>
      </c>
    </row>
    <row r="91" spans="1:16" s="80" customFormat="1" ht="43.5" x14ac:dyDescent="0.35">
      <c r="A91" s="78"/>
      <c r="B91" s="78"/>
      <c r="C91" s="84" t="s">
        <v>103</v>
      </c>
      <c r="D91" s="90" t="s">
        <v>34</v>
      </c>
      <c r="E91" s="91">
        <v>2</v>
      </c>
      <c r="F91" s="19">
        <v>0</v>
      </c>
      <c r="G91" s="19">
        <v>0</v>
      </c>
      <c r="H91" s="30"/>
      <c r="I91" s="19">
        <v>0</v>
      </c>
      <c r="J91" s="19">
        <v>0</v>
      </c>
      <c r="K91" s="30">
        <f>ROUND(SUM(H91:J91),2)</f>
        <v>0</v>
      </c>
      <c r="L91" s="30"/>
      <c r="M91" s="30"/>
      <c r="N91" s="30">
        <f t="shared" si="24"/>
        <v>0</v>
      </c>
      <c r="O91" s="30"/>
      <c r="P91" s="30">
        <f t="shared" si="25"/>
        <v>0</v>
      </c>
    </row>
    <row r="92" spans="1:16" s="80" customFormat="1" ht="43.5" x14ac:dyDescent="0.35">
      <c r="A92" s="78"/>
      <c r="B92" s="78"/>
      <c r="C92" s="84" t="s">
        <v>101</v>
      </c>
      <c r="D92" s="90" t="s">
        <v>34</v>
      </c>
      <c r="E92" s="91">
        <v>24</v>
      </c>
      <c r="F92" s="19">
        <v>0</v>
      </c>
      <c r="G92" s="19">
        <v>0</v>
      </c>
      <c r="H92" s="30"/>
      <c r="I92" s="19">
        <v>0</v>
      </c>
      <c r="J92" s="19">
        <v>0</v>
      </c>
      <c r="K92" s="30">
        <f t="shared" ref="K92:K98" si="26">ROUND(SUM(H92:J92),2)</f>
        <v>0</v>
      </c>
      <c r="L92" s="30"/>
      <c r="M92" s="30"/>
      <c r="N92" s="30">
        <f t="shared" si="24"/>
        <v>0</v>
      </c>
      <c r="O92" s="30"/>
      <c r="P92" s="30">
        <f t="shared" si="25"/>
        <v>0</v>
      </c>
    </row>
    <row r="93" spans="1:16" s="80" customFormat="1" ht="58" x14ac:dyDescent="0.35">
      <c r="A93" s="78"/>
      <c r="B93" s="78"/>
      <c r="C93" s="84" t="s">
        <v>119</v>
      </c>
      <c r="D93" s="90" t="s">
        <v>34</v>
      </c>
      <c r="E93" s="91">
        <v>2</v>
      </c>
      <c r="F93" s="19">
        <v>0</v>
      </c>
      <c r="G93" s="19">
        <v>0</v>
      </c>
      <c r="H93" s="30"/>
      <c r="I93" s="19">
        <v>0</v>
      </c>
      <c r="J93" s="19">
        <v>0</v>
      </c>
      <c r="K93" s="30"/>
      <c r="L93" s="30"/>
      <c r="M93" s="30"/>
      <c r="N93" s="30">
        <f t="shared" si="24"/>
        <v>0</v>
      </c>
      <c r="O93" s="30"/>
      <c r="P93" s="30">
        <f t="shared" si="25"/>
        <v>0</v>
      </c>
    </row>
    <row r="94" spans="1:16" s="80" customFormat="1" ht="43.5" x14ac:dyDescent="0.35">
      <c r="A94" s="78"/>
      <c r="B94" s="78"/>
      <c r="C94" s="84" t="s">
        <v>167</v>
      </c>
      <c r="D94" s="90" t="s">
        <v>34</v>
      </c>
      <c r="E94" s="91">
        <v>46</v>
      </c>
      <c r="F94" s="19">
        <v>0</v>
      </c>
      <c r="G94" s="19">
        <v>0</v>
      </c>
      <c r="H94" s="30"/>
      <c r="I94" s="19">
        <v>0</v>
      </c>
      <c r="J94" s="19">
        <v>0</v>
      </c>
      <c r="K94" s="30"/>
      <c r="L94" s="30"/>
      <c r="M94" s="30"/>
      <c r="N94" s="30">
        <f t="shared" si="24"/>
        <v>0</v>
      </c>
      <c r="O94" s="30"/>
      <c r="P94" s="30">
        <f t="shared" si="25"/>
        <v>0</v>
      </c>
    </row>
    <row r="95" spans="1:16" s="80" customFormat="1" ht="43.5" x14ac:dyDescent="0.35">
      <c r="A95" s="78"/>
      <c r="B95" s="78"/>
      <c r="C95" s="84" t="s">
        <v>166</v>
      </c>
      <c r="D95" s="90" t="s">
        <v>34</v>
      </c>
      <c r="E95" s="91">
        <v>2</v>
      </c>
      <c r="F95" s="19">
        <v>0</v>
      </c>
      <c r="G95" s="19">
        <v>0</v>
      </c>
      <c r="H95" s="30"/>
      <c r="I95" s="19">
        <v>0</v>
      </c>
      <c r="J95" s="19">
        <v>0</v>
      </c>
      <c r="K95" s="30"/>
      <c r="L95" s="30"/>
      <c r="M95" s="30"/>
      <c r="N95" s="30">
        <f t="shared" si="24"/>
        <v>0</v>
      </c>
      <c r="O95" s="30"/>
      <c r="P95" s="30">
        <f t="shared" si="25"/>
        <v>0</v>
      </c>
    </row>
    <row r="96" spans="1:16" s="80" customFormat="1" ht="29" x14ac:dyDescent="0.35">
      <c r="A96" s="78"/>
      <c r="B96" s="78"/>
      <c r="C96" s="84" t="s">
        <v>107</v>
      </c>
      <c r="D96" s="90" t="s">
        <v>40</v>
      </c>
      <c r="E96" s="91">
        <v>102</v>
      </c>
      <c r="F96" s="19">
        <v>0</v>
      </c>
      <c r="G96" s="19">
        <v>0</v>
      </c>
      <c r="H96" s="30"/>
      <c r="I96" s="19">
        <v>0</v>
      </c>
      <c r="J96" s="19">
        <v>0</v>
      </c>
      <c r="K96" s="30">
        <f t="shared" si="26"/>
        <v>0</v>
      </c>
      <c r="L96" s="30"/>
      <c r="M96" s="30"/>
      <c r="N96" s="30">
        <f t="shared" si="24"/>
        <v>0</v>
      </c>
      <c r="O96" s="30"/>
      <c r="P96" s="30">
        <f t="shared" si="25"/>
        <v>0</v>
      </c>
    </row>
    <row r="97" spans="1:16" s="80" customFormat="1" ht="30.75" customHeight="1" x14ac:dyDescent="0.35">
      <c r="A97" s="78"/>
      <c r="B97" s="78"/>
      <c r="C97" s="84" t="s">
        <v>108</v>
      </c>
      <c r="D97" s="90" t="s">
        <v>40</v>
      </c>
      <c r="E97" s="91">
        <v>104</v>
      </c>
      <c r="F97" s="19">
        <v>0</v>
      </c>
      <c r="G97" s="19">
        <v>0</v>
      </c>
      <c r="H97" s="30"/>
      <c r="I97" s="19">
        <v>0</v>
      </c>
      <c r="J97" s="19">
        <v>0</v>
      </c>
      <c r="K97" s="30">
        <f t="shared" si="26"/>
        <v>0</v>
      </c>
      <c r="L97" s="30"/>
      <c r="M97" s="30"/>
      <c r="N97" s="30">
        <f t="shared" si="24"/>
        <v>0</v>
      </c>
      <c r="O97" s="30"/>
      <c r="P97" s="30">
        <f t="shared" si="25"/>
        <v>0</v>
      </c>
    </row>
    <row r="98" spans="1:16" s="80" customFormat="1" ht="30.75" customHeight="1" x14ac:dyDescent="0.35">
      <c r="A98" s="78"/>
      <c r="B98" s="78"/>
      <c r="C98" s="84" t="s">
        <v>109</v>
      </c>
      <c r="D98" s="90" t="s">
        <v>40</v>
      </c>
      <c r="E98" s="91">
        <v>204</v>
      </c>
      <c r="F98" s="19">
        <v>0</v>
      </c>
      <c r="G98" s="19">
        <v>0</v>
      </c>
      <c r="H98" s="30"/>
      <c r="I98" s="19">
        <v>0</v>
      </c>
      <c r="J98" s="19">
        <v>0</v>
      </c>
      <c r="K98" s="30">
        <f t="shared" si="26"/>
        <v>0</v>
      </c>
      <c r="L98" s="30"/>
      <c r="M98" s="30"/>
      <c r="N98" s="30">
        <f t="shared" si="24"/>
        <v>0</v>
      </c>
      <c r="O98" s="30"/>
      <c r="P98" s="30">
        <f t="shared" si="25"/>
        <v>0</v>
      </c>
    </row>
    <row r="99" spans="1:16" s="80" customFormat="1" ht="30.75" customHeight="1" x14ac:dyDescent="0.35">
      <c r="A99" s="78" t="s">
        <v>78</v>
      </c>
      <c r="B99" s="78" t="s">
        <v>123</v>
      </c>
      <c r="C99" s="79" t="s">
        <v>114</v>
      </c>
      <c r="D99" s="90" t="s">
        <v>40</v>
      </c>
      <c r="E99" s="91">
        <v>1</v>
      </c>
      <c r="F99" s="19">
        <v>0</v>
      </c>
      <c r="G99" s="19">
        <v>0</v>
      </c>
      <c r="H99" s="30">
        <f>ROUND(F99*G99,2)</f>
        <v>0</v>
      </c>
      <c r="I99" s="19">
        <v>0</v>
      </c>
      <c r="J99" s="19">
        <v>0</v>
      </c>
      <c r="K99" s="30">
        <f>ROUND(SUM(H99:J99),2)</f>
        <v>0</v>
      </c>
      <c r="L99" s="30">
        <f>ROUND(E99*F99,2)</f>
        <v>0</v>
      </c>
      <c r="M99" s="30">
        <f>ROUND(H99*E99,2)</f>
        <v>0</v>
      </c>
      <c r="N99" s="30"/>
      <c r="O99" s="30">
        <f>ROUND(J99*E99,2)</f>
        <v>0</v>
      </c>
      <c r="P99" s="30">
        <f>ROUND(M99+N99+O99,2)</f>
        <v>0</v>
      </c>
    </row>
    <row r="100" spans="1:16" s="80" customFormat="1" ht="30.75" customHeight="1" x14ac:dyDescent="0.35">
      <c r="A100" s="78"/>
      <c r="B100" s="78"/>
      <c r="C100" s="84" t="s">
        <v>102</v>
      </c>
      <c r="D100" s="90" t="s">
        <v>34</v>
      </c>
      <c r="E100" s="91">
        <v>4</v>
      </c>
      <c r="F100" s="19">
        <v>0</v>
      </c>
      <c r="G100" s="19">
        <v>0</v>
      </c>
      <c r="H100" s="30"/>
      <c r="I100" s="19">
        <v>0</v>
      </c>
      <c r="J100" s="19">
        <v>0</v>
      </c>
      <c r="K100" s="30">
        <f t="shared" ref="K100:K103" si="27">ROUND(SUM(H100:J100),2)</f>
        <v>0</v>
      </c>
      <c r="L100" s="30"/>
      <c r="M100" s="30"/>
      <c r="N100" s="30">
        <f t="shared" ref="N100:N112" si="28">ROUND(I100*E100,2)</f>
        <v>0</v>
      </c>
      <c r="O100" s="30"/>
      <c r="P100" s="30">
        <f t="shared" ref="P100:P112" si="29">ROUND(M100+N100+O100,2)</f>
        <v>0</v>
      </c>
    </row>
    <row r="101" spans="1:16" s="80" customFormat="1" ht="30.75" customHeight="1" x14ac:dyDescent="0.35">
      <c r="A101" s="78"/>
      <c r="B101" s="78"/>
      <c r="C101" s="84" t="s">
        <v>105</v>
      </c>
      <c r="D101" s="90" t="s">
        <v>34</v>
      </c>
      <c r="E101" s="91">
        <v>2</v>
      </c>
      <c r="F101" s="19">
        <v>0</v>
      </c>
      <c r="G101" s="19">
        <v>0</v>
      </c>
      <c r="H101" s="30"/>
      <c r="I101" s="19">
        <v>0</v>
      </c>
      <c r="J101" s="19">
        <v>0</v>
      </c>
      <c r="K101" s="30">
        <f t="shared" si="27"/>
        <v>0</v>
      </c>
      <c r="L101" s="30"/>
      <c r="M101" s="30"/>
      <c r="N101" s="30">
        <f t="shared" si="28"/>
        <v>0</v>
      </c>
      <c r="O101" s="30"/>
      <c r="P101" s="30">
        <f t="shared" si="29"/>
        <v>0</v>
      </c>
    </row>
    <row r="102" spans="1:16" s="80" customFormat="1" ht="30.75" customHeight="1" x14ac:dyDescent="0.35">
      <c r="A102" s="78"/>
      <c r="B102" s="78"/>
      <c r="C102" s="84" t="s">
        <v>143</v>
      </c>
      <c r="D102" s="90" t="s">
        <v>34</v>
      </c>
      <c r="E102" s="91">
        <v>4</v>
      </c>
      <c r="F102" s="19">
        <v>0</v>
      </c>
      <c r="G102" s="19">
        <v>0</v>
      </c>
      <c r="H102" s="30"/>
      <c r="I102" s="19">
        <v>0</v>
      </c>
      <c r="J102" s="19">
        <v>0</v>
      </c>
      <c r="K102" s="30">
        <f t="shared" si="27"/>
        <v>0</v>
      </c>
      <c r="L102" s="30"/>
      <c r="M102" s="30"/>
      <c r="N102" s="30">
        <f t="shared" si="28"/>
        <v>0</v>
      </c>
      <c r="O102" s="30"/>
      <c r="P102" s="30">
        <f t="shared" si="29"/>
        <v>0</v>
      </c>
    </row>
    <row r="103" spans="1:16" s="80" customFormat="1" ht="30.75" customHeight="1" x14ac:dyDescent="0.35">
      <c r="A103" s="78"/>
      <c r="B103" s="78"/>
      <c r="C103" s="84" t="s">
        <v>144</v>
      </c>
      <c r="D103" s="90" t="s">
        <v>34</v>
      </c>
      <c r="E103" s="91">
        <v>4</v>
      </c>
      <c r="F103" s="19">
        <v>0</v>
      </c>
      <c r="G103" s="19">
        <v>0</v>
      </c>
      <c r="H103" s="30"/>
      <c r="I103" s="19">
        <v>0</v>
      </c>
      <c r="J103" s="19">
        <v>0</v>
      </c>
      <c r="K103" s="30">
        <f t="shared" si="27"/>
        <v>0</v>
      </c>
      <c r="L103" s="30"/>
      <c r="M103" s="30"/>
      <c r="N103" s="30">
        <f t="shared" si="28"/>
        <v>0</v>
      </c>
      <c r="O103" s="30"/>
      <c r="P103" s="30">
        <f t="shared" si="29"/>
        <v>0</v>
      </c>
    </row>
    <row r="104" spans="1:16" s="80" customFormat="1" ht="43.5" x14ac:dyDescent="0.35">
      <c r="A104" s="78"/>
      <c r="B104" s="78"/>
      <c r="C104" s="84" t="s">
        <v>104</v>
      </c>
      <c r="D104" s="90" t="s">
        <v>34</v>
      </c>
      <c r="E104" s="91">
        <v>2</v>
      </c>
      <c r="F104" s="19">
        <v>0</v>
      </c>
      <c r="G104" s="19">
        <v>0</v>
      </c>
      <c r="H104" s="30"/>
      <c r="I104" s="19">
        <v>0</v>
      </c>
      <c r="J104" s="19">
        <v>0</v>
      </c>
      <c r="K104" s="30">
        <f>ROUND(SUM(H104:J104),2)</f>
        <v>0</v>
      </c>
      <c r="L104" s="30"/>
      <c r="M104" s="30"/>
      <c r="N104" s="30">
        <f t="shared" si="28"/>
        <v>0</v>
      </c>
      <c r="O104" s="30"/>
      <c r="P104" s="30">
        <f t="shared" si="29"/>
        <v>0</v>
      </c>
    </row>
    <row r="105" spans="1:16" s="80" customFormat="1" ht="43.5" x14ac:dyDescent="0.35">
      <c r="A105" s="78"/>
      <c r="B105" s="78"/>
      <c r="C105" s="84" t="s">
        <v>103</v>
      </c>
      <c r="D105" s="90" t="s">
        <v>34</v>
      </c>
      <c r="E105" s="91">
        <v>2</v>
      </c>
      <c r="F105" s="19">
        <v>0</v>
      </c>
      <c r="G105" s="19">
        <v>0</v>
      </c>
      <c r="H105" s="30"/>
      <c r="I105" s="19">
        <v>0</v>
      </c>
      <c r="J105" s="19">
        <v>0</v>
      </c>
      <c r="K105" s="30">
        <f>ROUND(SUM(H105:J105),2)</f>
        <v>0</v>
      </c>
      <c r="L105" s="30"/>
      <c r="M105" s="30"/>
      <c r="N105" s="30">
        <f t="shared" si="28"/>
        <v>0</v>
      </c>
      <c r="O105" s="30"/>
      <c r="P105" s="30">
        <f t="shared" si="29"/>
        <v>0</v>
      </c>
    </row>
    <row r="106" spans="1:16" s="80" customFormat="1" ht="43.5" x14ac:dyDescent="0.35">
      <c r="A106" s="78"/>
      <c r="B106" s="78"/>
      <c r="C106" s="84" t="s">
        <v>101</v>
      </c>
      <c r="D106" s="90" t="s">
        <v>34</v>
      </c>
      <c r="E106" s="91">
        <v>24</v>
      </c>
      <c r="F106" s="19">
        <v>0</v>
      </c>
      <c r="G106" s="19">
        <v>0</v>
      </c>
      <c r="H106" s="30"/>
      <c r="I106" s="19">
        <v>0</v>
      </c>
      <c r="J106" s="19">
        <v>0</v>
      </c>
      <c r="K106" s="30">
        <f t="shared" ref="K106:K112" si="30">ROUND(SUM(H106:J106),2)</f>
        <v>0</v>
      </c>
      <c r="L106" s="30"/>
      <c r="M106" s="30"/>
      <c r="N106" s="30">
        <f t="shared" si="28"/>
        <v>0</v>
      </c>
      <c r="O106" s="30"/>
      <c r="P106" s="30">
        <f t="shared" si="29"/>
        <v>0</v>
      </c>
    </row>
    <row r="107" spans="1:16" s="80" customFormat="1" ht="58" x14ac:dyDescent="0.35">
      <c r="A107" s="78"/>
      <c r="B107" s="78"/>
      <c r="C107" s="84" t="s">
        <v>119</v>
      </c>
      <c r="D107" s="90" t="s">
        <v>34</v>
      </c>
      <c r="E107" s="91">
        <v>2</v>
      </c>
      <c r="F107" s="19">
        <v>0</v>
      </c>
      <c r="G107" s="19">
        <v>0</v>
      </c>
      <c r="H107" s="30"/>
      <c r="I107" s="19">
        <v>0</v>
      </c>
      <c r="J107" s="19">
        <v>0</v>
      </c>
      <c r="K107" s="30"/>
      <c r="L107" s="30"/>
      <c r="M107" s="30"/>
      <c r="N107" s="30">
        <f t="shared" si="28"/>
        <v>0</v>
      </c>
      <c r="O107" s="30"/>
      <c r="P107" s="30">
        <f t="shared" si="29"/>
        <v>0</v>
      </c>
    </row>
    <row r="108" spans="1:16" s="80" customFormat="1" ht="43.5" x14ac:dyDescent="0.35">
      <c r="A108" s="78"/>
      <c r="B108" s="78"/>
      <c r="C108" s="84" t="s">
        <v>167</v>
      </c>
      <c r="D108" s="90" t="s">
        <v>34</v>
      </c>
      <c r="E108" s="91">
        <v>46</v>
      </c>
      <c r="F108" s="19">
        <v>0</v>
      </c>
      <c r="G108" s="19">
        <v>0</v>
      </c>
      <c r="H108" s="30"/>
      <c r="I108" s="19">
        <v>0</v>
      </c>
      <c r="J108" s="19">
        <v>0</v>
      </c>
      <c r="K108" s="30"/>
      <c r="L108" s="30"/>
      <c r="M108" s="30"/>
      <c r="N108" s="30">
        <f t="shared" si="28"/>
        <v>0</v>
      </c>
      <c r="O108" s="30"/>
      <c r="P108" s="30">
        <f t="shared" si="29"/>
        <v>0</v>
      </c>
    </row>
    <row r="109" spans="1:16" s="80" customFormat="1" ht="43.5" x14ac:dyDescent="0.35">
      <c r="A109" s="78"/>
      <c r="B109" s="78"/>
      <c r="C109" s="84" t="s">
        <v>166</v>
      </c>
      <c r="D109" s="90" t="s">
        <v>34</v>
      </c>
      <c r="E109" s="91">
        <v>2</v>
      </c>
      <c r="F109" s="19">
        <v>0</v>
      </c>
      <c r="G109" s="19">
        <v>0</v>
      </c>
      <c r="H109" s="30"/>
      <c r="I109" s="19">
        <v>0</v>
      </c>
      <c r="J109" s="19">
        <v>0</v>
      </c>
      <c r="K109" s="30"/>
      <c r="L109" s="30"/>
      <c r="M109" s="30"/>
      <c r="N109" s="30">
        <f t="shared" si="28"/>
        <v>0</v>
      </c>
      <c r="O109" s="30"/>
      <c r="P109" s="30">
        <f t="shared" si="29"/>
        <v>0</v>
      </c>
    </row>
    <row r="110" spans="1:16" s="80" customFormat="1" ht="29" x14ac:dyDescent="0.35">
      <c r="A110" s="78"/>
      <c r="B110" s="78"/>
      <c r="C110" s="84" t="s">
        <v>107</v>
      </c>
      <c r="D110" s="90" t="s">
        <v>40</v>
      </c>
      <c r="E110" s="91">
        <v>102</v>
      </c>
      <c r="F110" s="19">
        <v>0</v>
      </c>
      <c r="G110" s="19">
        <v>0</v>
      </c>
      <c r="H110" s="30"/>
      <c r="I110" s="19">
        <v>0</v>
      </c>
      <c r="J110" s="19">
        <v>0</v>
      </c>
      <c r="K110" s="30">
        <f t="shared" si="30"/>
        <v>0</v>
      </c>
      <c r="L110" s="30"/>
      <c r="M110" s="30"/>
      <c r="N110" s="30">
        <f t="shared" si="28"/>
        <v>0</v>
      </c>
      <c r="O110" s="30"/>
      <c r="P110" s="30">
        <f t="shared" si="29"/>
        <v>0</v>
      </c>
    </row>
    <row r="111" spans="1:16" s="80" customFormat="1" ht="30.75" customHeight="1" x14ac:dyDescent="0.35">
      <c r="A111" s="78"/>
      <c r="B111" s="78"/>
      <c r="C111" s="84" t="s">
        <v>108</v>
      </c>
      <c r="D111" s="90" t="s">
        <v>40</v>
      </c>
      <c r="E111" s="91">
        <v>104</v>
      </c>
      <c r="F111" s="19">
        <v>0</v>
      </c>
      <c r="G111" s="19">
        <v>0</v>
      </c>
      <c r="H111" s="30"/>
      <c r="I111" s="19">
        <v>0</v>
      </c>
      <c r="J111" s="19">
        <v>0</v>
      </c>
      <c r="K111" s="30">
        <f t="shared" si="30"/>
        <v>0</v>
      </c>
      <c r="L111" s="30"/>
      <c r="M111" s="30"/>
      <c r="N111" s="30">
        <f t="shared" si="28"/>
        <v>0</v>
      </c>
      <c r="O111" s="30"/>
      <c r="P111" s="30">
        <f t="shared" si="29"/>
        <v>0</v>
      </c>
    </row>
    <row r="112" spans="1:16" s="80" customFormat="1" ht="30.75" customHeight="1" x14ac:dyDescent="0.35">
      <c r="A112" s="78"/>
      <c r="B112" s="78"/>
      <c r="C112" s="84" t="s">
        <v>109</v>
      </c>
      <c r="D112" s="90" t="s">
        <v>40</v>
      </c>
      <c r="E112" s="91">
        <v>204</v>
      </c>
      <c r="F112" s="19">
        <v>0</v>
      </c>
      <c r="G112" s="19">
        <v>0</v>
      </c>
      <c r="H112" s="30"/>
      <c r="I112" s="19">
        <v>0</v>
      </c>
      <c r="J112" s="19">
        <v>0</v>
      </c>
      <c r="K112" s="30">
        <f t="shared" si="30"/>
        <v>0</v>
      </c>
      <c r="L112" s="30"/>
      <c r="M112" s="30"/>
      <c r="N112" s="30">
        <f t="shared" si="28"/>
        <v>0</v>
      </c>
      <c r="O112" s="30"/>
      <c r="P112" s="30">
        <f t="shared" si="29"/>
        <v>0</v>
      </c>
    </row>
    <row r="113" spans="1:16" s="80" customFormat="1" ht="30.75" customHeight="1" x14ac:dyDescent="0.35">
      <c r="A113" s="78" t="s">
        <v>79</v>
      </c>
      <c r="B113" s="78" t="s">
        <v>123</v>
      </c>
      <c r="C113" s="79" t="s">
        <v>115</v>
      </c>
      <c r="D113" s="90" t="s">
        <v>40</v>
      </c>
      <c r="E113" s="91">
        <v>1</v>
      </c>
      <c r="F113" s="19">
        <v>0</v>
      </c>
      <c r="G113" s="19">
        <v>0</v>
      </c>
      <c r="H113" s="30">
        <f>ROUND(F113*G113,2)</f>
        <v>0</v>
      </c>
      <c r="I113" s="19">
        <v>0</v>
      </c>
      <c r="J113" s="19">
        <v>0</v>
      </c>
      <c r="K113" s="30">
        <f>ROUND(SUM(H113:J113),2)</f>
        <v>0</v>
      </c>
      <c r="L113" s="30">
        <f>ROUND(E113*F113,2)</f>
        <v>0</v>
      </c>
      <c r="M113" s="30">
        <f>ROUND(H113*E113,2)</f>
        <v>0</v>
      </c>
      <c r="N113" s="30"/>
      <c r="O113" s="30">
        <f>ROUND(J113*E113,2)</f>
        <v>0</v>
      </c>
      <c r="P113" s="30">
        <f>ROUND(M113+N113+O113,2)</f>
        <v>0</v>
      </c>
    </row>
    <row r="114" spans="1:16" s="80" customFormat="1" ht="30.75" customHeight="1" x14ac:dyDescent="0.35">
      <c r="A114" s="78"/>
      <c r="B114" s="78"/>
      <c r="C114" s="84" t="s">
        <v>102</v>
      </c>
      <c r="D114" s="90" t="s">
        <v>34</v>
      </c>
      <c r="E114" s="91">
        <v>4</v>
      </c>
      <c r="F114" s="19">
        <v>0</v>
      </c>
      <c r="G114" s="19">
        <v>0</v>
      </c>
      <c r="H114" s="30"/>
      <c r="I114" s="19">
        <v>0</v>
      </c>
      <c r="J114" s="19">
        <v>0</v>
      </c>
      <c r="K114" s="30">
        <f t="shared" ref="K114:K117" si="31">ROUND(SUM(H114:J114),2)</f>
        <v>0</v>
      </c>
      <c r="L114" s="30"/>
      <c r="M114" s="30"/>
      <c r="N114" s="30">
        <f t="shared" ref="N114:N126" si="32">ROUND(I114*E114,2)</f>
        <v>0</v>
      </c>
      <c r="O114" s="30"/>
      <c r="P114" s="30">
        <f t="shared" ref="P114:P126" si="33">ROUND(M114+N114+O114,2)</f>
        <v>0</v>
      </c>
    </row>
    <row r="115" spans="1:16" s="80" customFormat="1" ht="30.75" customHeight="1" x14ac:dyDescent="0.35">
      <c r="A115" s="78"/>
      <c r="B115" s="78"/>
      <c r="C115" s="84" t="s">
        <v>105</v>
      </c>
      <c r="D115" s="90" t="s">
        <v>34</v>
      </c>
      <c r="E115" s="91">
        <v>2</v>
      </c>
      <c r="F115" s="19">
        <v>0</v>
      </c>
      <c r="G115" s="19">
        <v>0</v>
      </c>
      <c r="H115" s="30"/>
      <c r="I115" s="19">
        <v>0</v>
      </c>
      <c r="J115" s="19">
        <v>0</v>
      </c>
      <c r="K115" s="30">
        <f t="shared" si="31"/>
        <v>0</v>
      </c>
      <c r="L115" s="30"/>
      <c r="M115" s="30"/>
      <c r="N115" s="30">
        <f t="shared" si="32"/>
        <v>0</v>
      </c>
      <c r="O115" s="30"/>
      <c r="P115" s="30">
        <f t="shared" si="33"/>
        <v>0</v>
      </c>
    </row>
    <row r="116" spans="1:16" s="80" customFormat="1" ht="30.75" customHeight="1" x14ac:dyDescent="0.35">
      <c r="A116" s="78"/>
      <c r="B116" s="78"/>
      <c r="C116" s="84" t="s">
        <v>143</v>
      </c>
      <c r="D116" s="90" t="s">
        <v>34</v>
      </c>
      <c r="E116" s="91">
        <v>4</v>
      </c>
      <c r="F116" s="19">
        <v>0</v>
      </c>
      <c r="G116" s="19">
        <v>0</v>
      </c>
      <c r="H116" s="30"/>
      <c r="I116" s="19">
        <v>0</v>
      </c>
      <c r="J116" s="19">
        <v>0</v>
      </c>
      <c r="K116" s="30">
        <f t="shared" si="31"/>
        <v>0</v>
      </c>
      <c r="L116" s="30"/>
      <c r="M116" s="30"/>
      <c r="N116" s="30">
        <f t="shared" si="32"/>
        <v>0</v>
      </c>
      <c r="O116" s="30"/>
      <c r="P116" s="30">
        <f t="shared" si="33"/>
        <v>0</v>
      </c>
    </row>
    <row r="117" spans="1:16" s="80" customFormat="1" ht="30.75" customHeight="1" x14ac:dyDescent="0.35">
      <c r="A117" s="78"/>
      <c r="B117" s="78"/>
      <c r="C117" s="84" t="s">
        <v>144</v>
      </c>
      <c r="D117" s="90" t="s">
        <v>34</v>
      </c>
      <c r="E117" s="91">
        <v>4</v>
      </c>
      <c r="F117" s="19">
        <v>0</v>
      </c>
      <c r="G117" s="19">
        <v>0</v>
      </c>
      <c r="H117" s="30"/>
      <c r="I117" s="19">
        <v>0</v>
      </c>
      <c r="J117" s="19">
        <v>0</v>
      </c>
      <c r="K117" s="30">
        <f t="shared" si="31"/>
        <v>0</v>
      </c>
      <c r="L117" s="30"/>
      <c r="M117" s="30"/>
      <c r="N117" s="30">
        <f t="shared" si="32"/>
        <v>0</v>
      </c>
      <c r="O117" s="30"/>
      <c r="P117" s="30">
        <f t="shared" si="33"/>
        <v>0</v>
      </c>
    </row>
    <row r="118" spans="1:16" s="80" customFormat="1" ht="43.5" x14ac:dyDescent="0.35">
      <c r="A118" s="78"/>
      <c r="B118" s="78"/>
      <c r="C118" s="84" t="s">
        <v>104</v>
      </c>
      <c r="D118" s="90" t="s">
        <v>34</v>
      </c>
      <c r="E118" s="91">
        <v>2</v>
      </c>
      <c r="F118" s="19">
        <v>0</v>
      </c>
      <c r="G118" s="19">
        <v>0</v>
      </c>
      <c r="H118" s="30"/>
      <c r="I118" s="19">
        <v>0</v>
      </c>
      <c r="J118" s="19">
        <v>0</v>
      </c>
      <c r="K118" s="30">
        <f>ROUND(SUM(H118:J118),2)</f>
        <v>0</v>
      </c>
      <c r="L118" s="30"/>
      <c r="M118" s="30"/>
      <c r="N118" s="30">
        <f t="shared" si="32"/>
        <v>0</v>
      </c>
      <c r="O118" s="30"/>
      <c r="P118" s="30">
        <f t="shared" si="33"/>
        <v>0</v>
      </c>
    </row>
    <row r="119" spans="1:16" s="80" customFormat="1" ht="43.5" x14ac:dyDescent="0.35">
      <c r="A119" s="78"/>
      <c r="B119" s="78"/>
      <c r="C119" s="84" t="s">
        <v>103</v>
      </c>
      <c r="D119" s="90" t="s">
        <v>34</v>
      </c>
      <c r="E119" s="91">
        <v>2</v>
      </c>
      <c r="F119" s="19">
        <v>0</v>
      </c>
      <c r="G119" s="19">
        <v>0</v>
      </c>
      <c r="H119" s="30"/>
      <c r="I119" s="19">
        <v>0</v>
      </c>
      <c r="J119" s="19">
        <v>0</v>
      </c>
      <c r="K119" s="30">
        <f>ROUND(SUM(H119:J119),2)</f>
        <v>0</v>
      </c>
      <c r="L119" s="30"/>
      <c r="M119" s="30"/>
      <c r="N119" s="30">
        <f t="shared" si="32"/>
        <v>0</v>
      </c>
      <c r="O119" s="30"/>
      <c r="P119" s="30">
        <f t="shared" si="33"/>
        <v>0</v>
      </c>
    </row>
    <row r="120" spans="1:16" s="80" customFormat="1" ht="43.5" x14ac:dyDescent="0.35">
      <c r="A120" s="78"/>
      <c r="B120" s="78"/>
      <c r="C120" s="84" t="s">
        <v>101</v>
      </c>
      <c r="D120" s="90" t="s">
        <v>34</v>
      </c>
      <c r="E120" s="91">
        <v>24</v>
      </c>
      <c r="F120" s="19">
        <v>0</v>
      </c>
      <c r="G120" s="19">
        <v>0</v>
      </c>
      <c r="H120" s="30"/>
      <c r="I120" s="19">
        <v>0</v>
      </c>
      <c r="J120" s="19">
        <v>0</v>
      </c>
      <c r="K120" s="30">
        <f t="shared" ref="K120:K126" si="34">ROUND(SUM(H120:J120),2)</f>
        <v>0</v>
      </c>
      <c r="L120" s="30"/>
      <c r="M120" s="30"/>
      <c r="N120" s="30">
        <f t="shared" si="32"/>
        <v>0</v>
      </c>
      <c r="O120" s="30"/>
      <c r="P120" s="30">
        <f t="shared" si="33"/>
        <v>0</v>
      </c>
    </row>
    <row r="121" spans="1:16" s="80" customFormat="1" ht="58" x14ac:dyDescent="0.35">
      <c r="A121" s="78"/>
      <c r="B121" s="78"/>
      <c r="C121" s="84" t="s">
        <v>119</v>
      </c>
      <c r="D121" s="90" t="s">
        <v>34</v>
      </c>
      <c r="E121" s="91">
        <v>2</v>
      </c>
      <c r="F121" s="19">
        <v>0</v>
      </c>
      <c r="G121" s="19">
        <v>0</v>
      </c>
      <c r="H121" s="30"/>
      <c r="I121" s="19">
        <v>0</v>
      </c>
      <c r="J121" s="19">
        <v>0</v>
      </c>
      <c r="K121" s="30"/>
      <c r="L121" s="30"/>
      <c r="M121" s="30"/>
      <c r="N121" s="30">
        <f t="shared" si="32"/>
        <v>0</v>
      </c>
      <c r="O121" s="30"/>
      <c r="P121" s="30">
        <f t="shared" si="33"/>
        <v>0</v>
      </c>
    </row>
    <row r="122" spans="1:16" s="80" customFormat="1" ht="43.5" x14ac:dyDescent="0.35">
      <c r="A122" s="78"/>
      <c r="B122" s="78"/>
      <c r="C122" s="84" t="s">
        <v>167</v>
      </c>
      <c r="D122" s="90" t="s">
        <v>34</v>
      </c>
      <c r="E122" s="91">
        <v>46</v>
      </c>
      <c r="F122" s="19">
        <v>0</v>
      </c>
      <c r="G122" s="19">
        <v>0</v>
      </c>
      <c r="H122" s="30"/>
      <c r="I122" s="19">
        <v>0</v>
      </c>
      <c r="J122" s="19">
        <v>0</v>
      </c>
      <c r="K122" s="30"/>
      <c r="L122" s="30"/>
      <c r="M122" s="30"/>
      <c r="N122" s="30">
        <f t="shared" si="32"/>
        <v>0</v>
      </c>
      <c r="O122" s="30"/>
      <c r="P122" s="30">
        <f t="shared" si="33"/>
        <v>0</v>
      </c>
    </row>
    <row r="123" spans="1:16" s="80" customFormat="1" ht="43.5" x14ac:dyDescent="0.35">
      <c r="A123" s="78"/>
      <c r="B123" s="78"/>
      <c r="C123" s="84" t="s">
        <v>166</v>
      </c>
      <c r="D123" s="90" t="s">
        <v>34</v>
      </c>
      <c r="E123" s="91">
        <v>2</v>
      </c>
      <c r="F123" s="19">
        <v>0</v>
      </c>
      <c r="G123" s="19">
        <v>0</v>
      </c>
      <c r="H123" s="30"/>
      <c r="I123" s="19">
        <v>0</v>
      </c>
      <c r="J123" s="19">
        <v>0</v>
      </c>
      <c r="K123" s="30"/>
      <c r="L123" s="30"/>
      <c r="M123" s="30"/>
      <c r="N123" s="30">
        <f t="shared" si="32"/>
        <v>0</v>
      </c>
      <c r="O123" s="30"/>
      <c r="P123" s="30">
        <f t="shared" si="33"/>
        <v>0</v>
      </c>
    </row>
    <row r="124" spans="1:16" s="80" customFormat="1" ht="29" x14ac:dyDescent="0.35">
      <c r="A124" s="78"/>
      <c r="B124" s="78"/>
      <c r="C124" s="84" t="s">
        <v>107</v>
      </c>
      <c r="D124" s="90" t="s">
        <v>40</v>
      </c>
      <c r="E124" s="91">
        <v>102</v>
      </c>
      <c r="F124" s="19">
        <v>0</v>
      </c>
      <c r="G124" s="19">
        <v>0</v>
      </c>
      <c r="H124" s="30"/>
      <c r="I124" s="19">
        <v>0</v>
      </c>
      <c r="J124" s="19">
        <v>0</v>
      </c>
      <c r="K124" s="30">
        <f t="shared" si="34"/>
        <v>0</v>
      </c>
      <c r="L124" s="30"/>
      <c r="M124" s="30"/>
      <c r="N124" s="30">
        <f t="shared" si="32"/>
        <v>0</v>
      </c>
      <c r="O124" s="30"/>
      <c r="P124" s="30">
        <f t="shared" si="33"/>
        <v>0</v>
      </c>
    </row>
    <row r="125" spans="1:16" s="80" customFormat="1" ht="30.75" customHeight="1" x14ac:dyDescent="0.35">
      <c r="A125" s="78"/>
      <c r="B125" s="78"/>
      <c r="C125" s="84" t="s">
        <v>108</v>
      </c>
      <c r="D125" s="90" t="s">
        <v>40</v>
      </c>
      <c r="E125" s="91">
        <v>104</v>
      </c>
      <c r="F125" s="19">
        <v>0</v>
      </c>
      <c r="G125" s="19">
        <v>0</v>
      </c>
      <c r="H125" s="30"/>
      <c r="I125" s="19">
        <v>0</v>
      </c>
      <c r="J125" s="19">
        <v>0</v>
      </c>
      <c r="K125" s="30">
        <f t="shared" si="34"/>
        <v>0</v>
      </c>
      <c r="L125" s="30"/>
      <c r="M125" s="30"/>
      <c r="N125" s="30">
        <f t="shared" si="32"/>
        <v>0</v>
      </c>
      <c r="O125" s="30"/>
      <c r="P125" s="30">
        <f t="shared" si="33"/>
        <v>0</v>
      </c>
    </row>
    <row r="126" spans="1:16" s="80" customFormat="1" ht="30.75" customHeight="1" x14ac:dyDescent="0.35">
      <c r="A126" s="78"/>
      <c r="B126" s="78"/>
      <c r="C126" s="84" t="s">
        <v>109</v>
      </c>
      <c r="D126" s="90" t="s">
        <v>40</v>
      </c>
      <c r="E126" s="91">
        <v>204</v>
      </c>
      <c r="F126" s="19">
        <v>0</v>
      </c>
      <c r="G126" s="19">
        <v>0</v>
      </c>
      <c r="H126" s="30"/>
      <c r="I126" s="19">
        <v>0</v>
      </c>
      <c r="J126" s="19">
        <v>0</v>
      </c>
      <c r="K126" s="30">
        <f t="shared" si="34"/>
        <v>0</v>
      </c>
      <c r="L126" s="30"/>
      <c r="M126" s="30"/>
      <c r="N126" s="30">
        <f t="shared" si="32"/>
        <v>0</v>
      </c>
      <c r="O126" s="30"/>
      <c r="P126" s="30">
        <f t="shared" si="33"/>
        <v>0</v>
      </c>
    </row>
    <row r="127" spans="1:16" s="80" customFormat="1" ht="30.75" customHeight="1" x14ac:dyDescent="0.35">
      <c r="A127" s="78" t="s">
        <v>95</v>
      </c>
      <c r="B127" s="78" t="s">
        <v>123</v>
      </c>
      <c r="C127" s="79" t="s">
        <v>116</v>
      </c>
      <c r="D127" s="90" t="s">
        <v>40</v>
      </c>
      <c r="E127" s="91">
        <v>1</v>
      </c>
      <c r="F127" s="19">
        <v>0</v>
      </c>
      <c r="G127" s="19">
        <v>0</v>
      </c>
      <c r="H127" s="30">
        <f>ROUND(F127*G127,2)</f>
        <v>0</v>
      </c>
      <c r="I127" s="19">
        <v>0</v>
      </c>
      <c r="J127" s="19">
        <v>0</v>
      </c>
      <c r="K127" s="30">
        <f>ROUND(SUM(H127:J127),2)</f>
        <v>0</v>
      </c>
      <c r="L127" s="30">
        <f>ROUND(E127*F127,2)</f>
        <v>0</v>
      </c>
      <c r="M127" s="30">
        <f>ROUND(H127*E127,2)</f>
        <v>0</v>
      </c>
      <c r="N127" s="30"/>
      <c r="O127" s="30">
        <f>ROUND(J127*E127,2)</f>
        <v>0</v>
      </c>
      <c r="P127" s="30">
        <f>ROUND(M127+N127+O127,2)</f>
        <v>0</v>
      </c>
    </row>
    <row r="128" spans="1:16" s="80" customFormat="1" ht="30.75" customHeight="1" x14ac:dyDescent="0.35">
      <c r="A128" s="78"/>
      <c r="B128" s="78"/>
      <c r="C128" s="84" t="s">
        <v>102</v>
      </c>
      <c r="D128" s="90" t="s">
        <v>34</v>
      </c>
      <c r="E128" s="91">
        <v>4</v>
      </c>
      <c r="F128" s="19">
        <v>0</v>
      </c>
      <c r="G128" s="19">
        <v>0</v>
      </c>
      <c r="H128" s="30"/>
      <c r="I128" s="19">
        <v>0</v>
      </c>
      <c r="J128" s="19">
        <v>0</v>
      </c>
      <c r="K128" s="30">
        <f t="shared" ref="K128:K131" si="35">ROUND(SUM(H128:J128),2)</f>
        <v>0</v>
      </c>
      <c r="L128" s="30"/>
      <c r="M128" s="30"/>
      <c r="N128" s="30">
        <f t="shared" ref="N128:N140" si="36">ROUND(I128*E128,2)</f>
        <v>0</v>
      </c>
      <c r="O128" s="30"/>
      <c r="P128" s="30">
        <f t="shared" ref="P128:P140" si="37">ROUND(M128+N128+O128,2)</f>
        <v>0</v>
      </c>
    </row>
    <row r="129" spans="1:16" s="80" customFormat="1" ht="30.75" customHeight="1" x14ac:dyDescent="0.35">
      <c r="A129" s="78"/>
      <c r="B129" s="78"/>
      <c r="C129" s="84" t="s">
        <v>105</v>
      </c>
      <c r="D129" s="90" t="s">
        <v>34</v>
      </c>
      <c r="E129" s="91">
        <v>2</v>
      </c>
      <c r="F129" s="19">
        <v>0</v>
      </c>
      <c r="G129" s="19">
        <v>0</v>
      </c>
      <c r="H129" s="30"/>
      <c r="I129" s="19">
        <v>0</v>
      </c>
      <c r="J129" s="19">
        <v>0</v>
      </c>
      <c r="K129" s="30">
        <f t="shared" si="35"/>
        <v>0</v>
      </c>
      <c r="L129" s="30"/>
      <c r="M129" s="30"/>
      <c r="N129" s="30">
        <f t="shared" si="36"/>
        <v>0</v>
      </c>
      <c r="O129" s="30"/>
      <c r="P129" s="30">
        <f t="shared" si="37"/>
        <v>0</v>
      </c>
    </row>
    <row r="130" spans="1:16" s="80" customFormat="1" ht="30.75" customHeight="1" x14ac:dyDescent="0.35">
      <c r="A130" s="78"/>
      <c r="B130" s="78"/>
      <c r="C130" s="84" t="s">
        <v>143</v>
      </c>
      <c r="D130" s="90" t="s">
        <v>34</v>
      </c>
      <c r="E130" s="91">
        <v>4</v>
      </c>
      <c r="F130" s="19">
        <v>0</v>
      </c>
      <c r="G130" s="19">
        <v>0</v>
      </c>
      <c r="H130" s="30"/>
      <c r="I130" s="19">
        <v>0</v>
      </c>
      <c r="J130" s="19">
        <v>0</v>
      </c>
      <c r="K130" s="30">
        <f t="shared" si="35"/>
        <v>0</v>
      </c>
      <c r="L130" s="30"/>
      <c r="M130" s="30"/>
      <c r="N130" s="30">
        <f t="shared" si="36"/>
        <v>0</v>
      </c>
      <c r="O130" s="30"/>
      <c r="P130" s="30">
        <f t="shared" si="37"/>
        <v>0</v>
      </c>
    </row>
    <row r="131" spans="1:16" s="80" customFormat="1" ht="30.75" customHeight="1" x14ac:dyDescent="0.35">
      <c r="A131" s="78"/>
      <c r="B131" s="78"/>
      <c r="C131" s="84" t="s">
        <v>144</v>
      </c>
      <c r="D131" s="90" t="s">
        <v>34</v>
      </c>
      <c r="E131" s="91">
        <v>4</v>
      </c>
      <c r="F131" s="19">
        <v>0</v>
      </c>
      <c r="G131" s="19">
        <v>0</v>
      </c>
      <c r="H131" s="30"/>
      <c r="I131" s="19">
        <v>0</v>
      </c>
      <c r="J131" s="19">
        <v>0</v>
      </c>
      <c r="K131" s="30">
        <f t="shared" si="35"/>
        <v>0</v>
      </c>
      <c r="L131" s="30"/>
      <c r="M131" s="30"/>
      <c r="N131" s="30">
        <f t="shared" si="36"/>
        <v>0</v>
      </c>
      <c r="O131" s="30"/>
      <c r="P131" s="30">
        <f t="shared" si="37"/>
        <v>0</v>
      </c>
    </row>
    <row r="132" spans="1:16" s="80" customFormat="1" ht="43.5" x14ac:dyDescent="0.35">
      <c r="A132" s="78"/>
      <c r="B132" s="78"/>
      <c r="C132" s="84" t="s">
        <v>104</v>
      </c>
      <c r="D132" s="90" t="s">
        <v>34</v>
      </c>
      <c r="E132" s="91">
        <v>2</v>
      </c>
      <c r="F132" s="19">
        <v>0</v>
      </c>
      <c r="G132" s="19">
        <v>0</v>
      </c>
      <c r="H132" s="30"/>
      <c r="I132" s="19">
        <v>0</v>
      </c>
      <c r="J132" s="19">
        <v>0</v>
      </c>
      <c r="K132" s="30">
        <f>ROUND(SUM(H132:J132),2)</f>
        <v>0</v>
      </c>
      <c r="L132" s="30"/>
      <c r="M132" s="30"/>
      <c r="N132" s="30">
        <f t="shared" si="36"/>
        <v>0</v>
      </c>
      <c r="O132" s="30"/>
      <c r="P132" s="30">
        <f t="shared" si="37"/>
        <v>0</v>
      </c>
    </row>
    <row r="133" spans="1:16" s="80" customFormat="1" ht="43.5" x14ac:dyDescent="0.35">
      <c r="A133" s="78"/>
      <c r="B133" s="78"/>
      <c r="C133" s="84" t="s">
        <v>103</v>
      </c>
      <c r="D133" s="90" t="s">
        <v>34</v>
      </c>
      <c r="E133" s="91">
        <v>2</v>
      </c>
      <c r="F133" s="19">
        <v>0</v>
      </c>
      <c r="G133" s="19">
        <v>0</v>
      </c>
      <c r="H133" s="30"/>
      <c r="I133" s="19">
        <v>0</v>
      </c>
      <c r="J133" s="19">
        <v>0</v>
      </c>
      <c r="K133" s="30">
        <f>ROUND(SUM(H133:J133),2)</f>
        <v>0</v>
      </c>
      <c r="L133" s="30"/>
      <c r="M133" s="30"/>
      <c r="N133" s="30">
        <f t="shared" si="36"/>
        <v>0</v>
      </c>
      <c r="O133" s="30"/>
      <c r="P133" s="30">
        <f t="shared" si="37"/>
        <v>0</v>
      </c>
    </row>
    <row r="134" spans="1:16" s="80" customFormat="1" ht="43.5" x14ac:dyDescent="0.35">
      <c r="A134" s="78"/>
      <c r="B134" s="78"/>
      <c r="C134" s="84" t="s">
        <v>101</v>
      </c>
      <c r="D134" s="90" t="s">
        <v>34</v>
      </c>
      <c r="E134" s="91">
        <v>24</v>
      </c>
      <c r="F134" s="19">
        <v>0</v>
      </c>
      <c r="G134" s="19">
        <v>0</v>
      </c>
      <c r="H134" s="30"/>
      <c r="I134" s="19">
        <v>0</v>
      </c>
      <c r="J134" s="19">
        <v>0</v>
      </c>
      <c r="K134" s="30">
        <f t="shared" ref="K134:K140" si="38">ROUND(SUM(H134:J134),2)</f>
        <v>0</v>
      </c>
      <c r="L134" s="30"/>
      <c r="M134" s="30"/>
      <c r="N134" s="30">
        <f t="shared" si="36"/>
        <v>0</v>
      </c>
      <c r="O134" s="30"/>
      <c r="P134" s="30">
        <f t="shared" si="37"/>
        <v>0</v>
      </c>
    </row>
    <row r="135" spans="1:16" s="80" customFormat="1" ht="58" x14ac:dyDescent="0.35">
      <c r="A135" s="78"/>
      <c r="B135" s="78"/>
      <c r="C135" s="84" t="s">
        <v>119</v>
      </c>
      <c r="D135" s="90" t="s">
        <v>34</v>
      </c>
      <c r="E135" s="91">
        <v>2</v>
      </c>
      <c r="F135" s="19">
        <v>0</v>
      </c>
      <c r="G135" s="19">
        <v>0</v>
      </c>
      <c r="H135" s="30"/>
      <c r="I135" s="19">
        <v>0</v>
      </c>
      <c r="J135" s="19">
        <v>0</v>
      </c>
      <c r="K135" s="30"/>
      <c r="L135" s="30"/>
      <c r="M135" s="30"/>
      <c r="N135" s="30">
        <f t="shared" si="36"/>
        <v>0</v>
      </c>
      <c r="O135" s="30"/>
      <c r="P135" s="30">
        <f t="shared" si="37"/>
        <v>0</v>
      </c>
    </row>
    <row r="136" spans="1:16" s="80" customFormat="1" ht="43.5" x14ac:dyDescent="0.35">
      <c r="A136" s="78"/>
      <c r="B136" s="78"/>
      <c r="C136" s="84" t="s">
        <v>167</v>
      </c>
      <c r="D136" s="90" t="s">
        <v>34</v>
      </c>
      <c r="E136" s="91">
        <v>46</v>
      </c>
      <c r="F136" s="19">
        <v>0</v>
      </c>
      <c r="G136" s="19">
        <v>0</v>
      </c>
      <c r="H136" s="30"/>
      <c r="I136" s="19">
        <v>0</v>
      </c>
      <c r="J136" s="19">
        <v>0</v>
      </c>
      <c r="K136" s="30"/>
      <c r="L136" s="30"/>
      <c r="M136" s="30"/>
      <c r="N136" s="30">
        <f t="shared" si="36"/>
        <v>0</v>
      </c>
      <c r="O136" s="30"/>
      <c r="P136" s="30">
        <f t="shared" si="37"/>
        <v>0</v>
      </c>
    </row>
    <row r="137" spans="1:16" s="80" customFormat="1" ht="43.5" x14ac:dyDescent="0.35">
      <c r="A137" s="78"/>
      <c r="B137" s="78"/>
      <c r="C137" s="84" t="s">
        <v>166</v>
      </c>
      <c r="D137" s="90" t="s">
        <v>34</v>
      </c>
      <c r="E137" s="91">
        <v>2</v>
      </c>
      <c r="F137" s="19">
        <v>0</v>
      </c>
      <c r="G137" s="19">
        <v>0</v>
      </c>
      <c r="H137" s="30"/>
      <c r="I137" s="19">
        <v>0</v>
      </c>
      <c r="J137" s="19">
        <v>0</v>
      </c>
      <c r="K137" s="30"/>
      <c r="L137" s="30"/>
      <c r="M137" s="30"/>
      <c r="N137" s="30">
        <f t="shared" si="36"/>
        <v>0</v>
      </c>
      <c r="O137" s="30"/>
      <c r="P137" s="30">
        <f t="shared" si="37"/>
        <v>0</v>
      </c>
    </row>
    <row r="138" spans="1:16" s="80" customFormat="1" ht="29" x14ac:dyDescent="0.35">
      <c r="A138" s="78"/>
      <c r="B138" s="78"/>
      <c r="C138" s="84" t="s">
        <v>107</v>
      </c>
      <c r="D138" s="90" t="s">
        <v>40</v>
      </c>
      <c r="E138" s="91">
        <v>102</v>
      </c>
      <c r="F138" s="19">
        <v>0</v>
      </c>
      <c r="G138" s="19">
        <v>0</v>
      </c>
      <c r="H138" s="30"/>
      <c r="I138" s="19">
        <v>0</v>
      </c>
      <c r="J138" s="19">
        <v>0</v>
      </c>
      <c r="K138" s="30">
        <f t="shared" si="38"/>
        <v>0</v>
      </c>
      <c r="L138" s="30"/>
      <c r="M138" s="30"/>
      <c r="N138" s="30">
        <f t="shared" si="36"/>
        <v>0</v>
      </c>
      <c r="O138" s="30"/>
      <c r="P138" s="30">
        <f t="shared" si="37"/>
        <v>0</v>
      </c>
    </row>
    <row r="139" spans="1:16" s="80" customFormat="1" ht="30.75" customHeight="1" x14ac:dyDescent="0.35">
      <c r="A139" s="78"/>
      <c r="B139" s="78"/>
      <c r="C139" s="84" t="s">
        <v>108</v>
      </c>
      <c r="D139" s="90" t="s">
        <v>40</v>
      </c>
      <c r="E139" s="91">
        <v>104</v>
      </c>
      <c r="F139" s="19">
        <v>0</v>
      </c>
      <c r="G139" s="19">
        <v>0</v>
      </c>
      <c r="H139" s="30"/>
      <c r="I139" s="19">
        <v>0</v>
      </c>
      <c r="J139" s="19">
        <v>0</v>
      </c>
      <c r="K139" s="30">
        <f t="shared" si="38"/>
        <v>0</v>
      </c>
      <c r="L139" s="30"/>
      <c r="M139" s="30"/>
      <c r="N139" s="30">
        <f t="shared" si="36"/>
        <v>0</v>
      </c>
      <c r="O139" s="30"/>
      <c r="P139" s="30">
        <f t="shared" si="37"/>
        <v>0</v>
      </c>
    </row>
    <row r="140" spans="1:16" s="80" customFormat="1" ht="30.75" customHeight="1" x14ac:dyDescent="0.35">
      <c r="A140" s="78"/>
      <c r="B140" s="78"/>
      <c r="C140" s="84" t="s">
        <v>109</v>
      </c>
      <c r="D140" s="90" t="s">
        <v>40</v>
      </c>
      <c r="E140" s="91">
        <v>204</v>
      </c>
      <c r="F140" s="19">
        <v>0</v>
      </c>
      <c r="G140" s="19">
        <v>0</v>
      </c>
      <c r="H140" s="30"/>
      <c r="I140" s="19">
        <v>0</v>
      </c>
      <c r="J140" s="19">
        <v>0</v>
      </c>
      <c r="K140" s="30">
        <f t="shared" si="38"/>
        <v>0</v>
      </c>
      <c r="L140" s="30"/>
      <c r="M140" s="30"/>
      <c r="N140" s="30">
        <f t="shared" si="36"/>
        <v>0</v>
      </c>
      <c r="O140" s="30"/>
      <c r="P140" s="30">
        <f t="shared" si="37"/>
        <v>0</v>
      </c>
    </row>
    <row r="141" spans="1:16" s="80" customFormat="1" ht="30.75" customHeight="1" x14ac:dyDescent="0.35">
      <c r="A141" s="78" t="s">
        <v>96</v>
      </c>
      <c r="B141" s="78" t="s">
        <v>123</v>
      </c>
      <c r="C141" s="79" t="s">
        <v>117</v>
      </c>
      <c r="D141" s="90" t="s">
        <v>40</v>
      </c>
      <c r="E141" s="91">
        <v>1</v>
      </c>
      <c r="F141" s="19">
        <v>0</v>
      </c>
      <c r="G141" s="19">
        <v>0</v>
      </c>
      <c r="H141" s="30">
        <f>ROUND(F141*G141,2)</f>
        <v>0</v>
      </c>
      <c r="I141" s="19">
        <v>0</v>
      </c>
      <c r="J141" s="19">
        <v>0</v>
      </c>
      <c r="K141" s="30">
        <f>ROUND(SUM(H141:J141),2)</f>
        <v>0</v>
      </c>
      <c r="L141" s="30">
        <f>ROUND(E141*F141,2)</f>
        <v>0</v>
      </c>
      <c r="M141" s="30">
        <f>ROUND(H141*E141,2)</f>
        <v>0</v>
      </c>
      <c r="N141" s="30"/>
      <c r="O141" s="30">
        <f>ROUND(J141*E141,2)</f>
        <v>0</v>
      </c>
      <c r="P141" s="30">
        <f>ROUND(M141+N141+O141,2)</f>
        <v>0</v>
      </c>
    </row>
    <row r="142" spans="1:16" s="80" customFormat="1" ht="30.75" customHeight="1" x14ac:dyDescent="0.35">
      <c r="A142" s="78"/>
      <c r="B142" s="78"/>
      <c r="C142" s="84" t="s">
        <v>102</v>
      </c>
      <c r="D142" s="90" t="s">
        <v>34</v>
      </c>
      <c r="E142" s="91">
        <v>2</v>
      </c>
      <c r="F142" s="19">
        <v>0</v>
      </c>
      <c r="G142" s="19">
        <v>0</v>
      </c>
      <c r="H142" s="30"/>
      <c r="I142" s="19">
        <v>0</v>
      </c>
      <c r="J142" s="19">
        <v>0</v>
      </c>
      <c r="K142" s="30"/>
      <c r="L142" s="30"/>
      <c r="M142" s="30"/>
      <c r="N142" s="30">
        <f t="shared" si="1"/>
        <v>0</v>
      </c>
      <c r="O142" s="30"/>
      <c r="P142" s="30">
        <f t="shared" ref="P142:P156" si="39">ROUND(M142+N142+O142,2)</f>
        <v>0</v>
      </c>
    </row>
    <row r="143" spans="1:16" s="80" customFormat="1" ht="30.75" customHeight="1" x14ac:dyDescent="0.35">
      <c r="A143" s="78"/>
      <c r="B143" s="78"/>
      <c r="C143" s="84" t="s">
        <v>105</v>
      </c>
      <c r="D143" s="90" t="s">
        <v>34</v>
      </c>
      <c r="E143" s="91">
        <v>2</v>
      </c>
      <c r="F143" s="19">
        <v>0</v>
      </c>
      <c r="G143" s="19">
        <v>0</v>
      </c>
      <c r="H143" s="30"/>
      <c r="I143" s="19">
        <v>0</v>
      </c>
      <c r="J143" s="19">
        <v>0</v>
      </c>
      <c r="K143" s="30"/>
      <c r="L143" s="30"/>
      <c r="M143" s="30"/>
      <c r="N143" s="30">
        <f t="shared" si="1"/>
        <v>0</v>
      </c>
      <c r="O143" s="30"/>
      <c r="P143" s="30">
        <f t="shared" si="39"/>
        <v>0</v>
      </c>
    </row>
    <row r="144" spans="1:16" s="80" customFormat="1" ht="30.75" customHeight="1" x14ac:dyDescent="0.35">
      <c r="A144" s="78"/>
      <c r="B144" s="78"/>
      <c r="C144" s="84" t="s">
        <v>143</v>
      </c>
      <c r="D144" s="90" t="s">
        <v>34</v>
      </c>
      <c r="E144" s="91">
        <v>4</v>
      </c>
      <c r="F144" s="19">
        <v>0</v>
      </c>
      <c r="G144" s="19">
        <v>0</v>
      </c>
      <c r="H144" s="30"/>
      <c r="I144" s="19">
        <v>0</v>
      </c>
      <c r="J144" s="19">
        <v>0</v>
      </c>
      <c r="K144" s="30">
        <f t="shared" ref="K144:K145" si="40">ROUND(SUM(H144:J144),2)</f>
        <v>0</v>
      </c>
      <c r="L144" s="30"/>
      <c r="M144" s="30"/>
      <c r="N144" s="30">
        <f t="shared" si="1"/>
        <v>0</v>
      </c>
      <c r="O144" s="30"/>
      <c r="P144" s="30">
        <f t="shared" si="39"/>
        <v>0</v>
      </c>
    </row>
    <row r="145" spans="1:16" s="80" customFormat="1" ht="30.75" customHeight="1" x14ac:dyDescent="0.35">
      <c r="A145" s="78"/>
      <c r="B145" s="78"/>
      <c r="C145" s="84" t="s">
        <v>144</v>
      </c>
      <c r="D145" s="90" t="s">
        <v>34</v>
      </c>
      <c r="E145" s="91">
        <v>4</v>
      </c>
      <c r="F145" s="19">
        <v>0</v>
      </c>
      <c r="G145" s="19">
        <v>0</v>
      </c>
      <c r="H145" s="30"/>
      <c r="I145" s="19">
        <v>0</v>
      </c>
      <c r="J145" s="19">
        <v>0</v>
      </c>
      <c r="K145" s="30">
        <f t="shared" si="40"/>
        <v>0</v>
      </c>
      <c r="L145" s="30"/>
      <c r="M145" s="30"/>
      <c r="N145" s="30">
        <f t="shared" si="1"/>
        <v>0</v>
      </c>
      <c r="O145" s="30"/>
      <c r="P145" s="30">
        <f t="shared" si="39"/>
        <v>0</v>
      </c>
    </row>
    <row r="146" spans="1:16" s="80" customFormat="1" ht="30.75" customHeight="1" x14ac:dyDescent="0.35">
      <c r="A146" s="78"/>
      <c r="B146" s="78"/>
      <c r="C146" s="84" t="s">
        <v>118</v>
      </c>
      <c r="D146" s="90" t="s">
        <v>34</v>
      </c>
      <c r="E146" s="91">
        <v>2</v>
      </c>
      <c r="F146" s="19">
        <v>0</v>
      </c>
      <c r="G146" s="19">
        <v>0</v>
      </c>
      <c r="H146" s="30"/>
      <c r="I146" s="19">
        <v>0</v>
      </c>
      <c r="J146" s="19">
        <v>0</v>
      </c>
      <c r="K146" s="30"/>
      <c r="L146" s="30"/>
      <c r="M146" s="30"/>
      <c r="N146" s="30">
        <f t="shared" si="1"/>
        <v>0</v>
      </c>
      <c r="O146" s="30"/>
      <c r="P146" s="30">
        <f t="shared" si="39"/>
        <v>0</v>
      </c>
    </row>
    <row r="147" spans="1:16" s="80" customFormat="1" ht="43.5" x14ac:dyDescent="0.35">
      <c r="A147" s="78"/>
      <c r="B147" s="78"/>
      <c r="C147" s="84" t="s">
        <v>104</v>
      </c>
      <c r="D147" s="90" t="s">
        <v>34</v>
      </c>
      <c r="E147" s="91">
        <v>2</v>
      </c>
      <c r="F147" s="19">
        <v>0</v>
      </c>
      <c r="G147" s="19">
        <v>0</v>
      </c>
      <c r="H147" s="30"/>
      <c r="I147" s="19">
        <v>0</v>
      </c>
      <c r="J147" s="19">
        <v>0</v>
      </c>
      <c r="K147" s="30"/>
      <c r="L147" s="30"/>
      <c r="M147" s="30"/>
      <c r="N147" s="30">
        <f t="shared" si="1"/>
        <v>0</v>
      </c>
      <c r="O147" s="30"/>
      <c r="P147" s="30">
        <f t="shared" si="39"/>
        <v>0</v>
      </c>
    </row>
    <row r="148" spans="1:16" s="80" customFormat="1" ht="43.5" x14ac:dyDescent="0.35">
      <c r="A148" s="78"/>
      <c r="B148" s="78"/>
      <c r="C148" s="84" t="s">
        <v>103</v>
      </c>
      <c r="D148" s="90" t="s">
        <v>34</v>
      </c>
      <c r="E148" s="91">
        <v>2</v>
      </c>
      <c r="F148" s="19">
        <v>0</v>
      </c>
      <c r="G148" s="19">
        <v>0</v>
      </c>
      <c r="H148" s="30"/>
      <c r="I148" s="19">
        <v>0</v>
      </c>
      <c r="J148" s="19">
        <v>0</v>
      </c>
      <c r="K148" s="30"/>
      <c r="L148" s="30"/>
      <c r="M148" s="30"/>
      <c r="N148" s="30">
        <f t="shared" si="1"/>
        <v>0</v>
      </c>
      <c r="O148" s="30"/>
      <c r="P148" s="30">
        <f t="shared" si="39"/>
        <v>0</v>
      </c>
    </row>
    <row r="149" spans="1:16" s="80" customFormat="1" ht="43.5" x14ac:dyDescent="0.35">
      <c r="A149" s="78"/>
      <c r="B149" s="78"/>
      <c r="C149" s="84" t="s">
        <v>101</v>
      </c>
      <c r="D149" s="90" t="s">
        <v>34</v>
      </c>
      <c r="E149" s="91">
        <v>24</v>
      </c>
      <c r="F149" s="19">
        <v>0</v>
      </c>
      <c r="G149" s="19">
        <v>0</v>
      </c>
      <c r="H149" s="30"/>
      <c r="I149" s="19">
        <v>0</v>
      </c>
      <c r="J149" s="19">
        <v>0</v>
      </c>
      <c r="K149" s="30"/>
      <c r="L149" s="30"/>
      <c r="M149" s="30"/>
      <c r="N149" s="30">
        <f t="shared" si="1"/>
        <v>0</v>
      </c>
      <c r="O149" s="30"/>
      <c r="P149" s="30">
        <f t="shared" si="39"/>
        <v>0</v>
      </c>
    </row>
    <row r="150" spans="1:16" s="80" customFormat="1" ht="58" x14ac:dyDescent="0.35">
      <c r="A150" s="78"/>
      <c r="B150" s="78"/>
      <c r="C150" s="84" t="s">
        <v>119</v>
      </c>
      <c r="D150" s="90" t="s">
        <v>34</v>
      </c>
      <c r="E150" s="91">
        <v>2</v>
      </c>
      <c r="F150" s="19">
        <v>0</v>
      </c>
      <c r="G150" s="19">
        <v>0</v>
      </c>
      <c r="H150" s="30"/>
      <c r="I150" s="19">
        <v>0</v>
      </c>
      <c r="J150" s="19">
        <v>0</v>
      </c>
      <c r="K150" s="30"/>
      <c r="L150" s="30"/>
      <c r="M150" s="30"/>
      <c r="N150" s="30">
        <f t="shared" si="1"/>
        <v>0</v>
      </c>
      <c r="O150" s="30"/>
      <c r="P150" s="30">
        <f t="shared" si="39"/>
        <v>0</v>
      </c>
    </row>
    <row r="151" spans="1:16" s="80" customFormat="1" ht="43.5" x14ac:dyDescent="0.35">
      <c r="A151" s="78"/>
      <c r="B151" s="78"/>
      <c r="C151" s="84" t="s">
        <v>167</v>
      </c>
      <c r="D151" s="90" t="s">
        <v>34</v>
      </c>
      <c r="E151" s="91">
        <v>46</v>
      </c>
      <c r="F151" s="19">
        <v>0</v>
      </c>
      <c r="G151" s="19">
        <v>0</v>
      </c>
      <c r="H151" s="30"/>
      <c r="I151" s="19">
        <v>0</v>
      </c>
      <c r="J151" s="19">
        <v>0</v>
      </c>
      <c r="K151" s="30"/>
      <c r="L151" s="30"/>
      <c r="M151" s="30"/>
      <c r="N151" s="30">
        <f t="shared" ref="N151" si="41">ROUND(I151*E151,2)</f>
        <v>0</v>
      </c>
      <c r="O151" s="30"/>
      <c r="P151" s="30">
        <f t="shared" ref="P151" si="42">ROUND(M151+N151+O151,2)</f>
        <v>0</v>
      </c>
    </row>
    <row r="152" spans="1:16" s="80" customFormat="1" ht="43.5" x14ac:dyDescent="0.35">
      <c r="A152" s="78"/>
      <c r="B152" s="78"/>
      <c r="C152" s="84" t="s">
        <v>166</v>
      </c>
      <c r="D152" s="90" t="s">
        <v>34</v>
      </c>
      <c r="E152" s="91">
        <v>2</v>
      </c>
      <c r="F152" s="19">
        <v>0</v>
      </c>
      <c r="G152" s="19">
        <v>0</v>
      </c>
      <c r="H152" s="30"/>
      <c r="I152" s="19">
        <v>0</v>
      </c>
      <c r="J152" s="19">
        <v>0</v>
      </c>
      <c r="K152" s="30"/>
      <c r="L152" s="30"/>
      <c r="M152" s="30"/>
      <c r="N152" s="30">
        <f t="shared" ref="N152" si="43">ROUND(I152*E152,2)</f>
        <v>0</v>
      </c>
      <c r="O152" s="30"/>
      <c r="P152" s="30">
        <f t="shared" ref="P152" si="44">ROUND(M152+N152+O152,2)</f>
        <v>0</v>
      </c>
    </row>
    <row r="153" spans="1:16" s="80" customFormat="1" ht="30.75" customHeight="1" x14ac:dyDescent="0.35">
      <c r="A153" s="78"/>
      <c r="B153" s="78"/>
      <c r="C153" s="84" t="s">
        <v>120</v>
      </c>
      <c r="D153" s="90" t="s">
        <v>34</v>
      </c>
      <c r="E153" s="91">
        <v>2</v>
      </c>
      <c r="F153" s="19">
        <v>0</v>
      </c>
      <c r="G153" s="19">
        <v>0</v>
      </c>
      <c r="H153" s="30"/>
      <c r="I153" s="19">
        <v>0</v>
      </c>
      <c r="J153" s="19">
        <v>0</v>
      </c>
      <c r="K153" s="30"/>
      <c r="L153" s="30"/>
      <c r="M153" s="30"/>
      <c r="N153" s="30">
        <f t="shared" si="1"/>
        <v>0</v>
      </c>
      <c r="O153" s="30"/>
      <c r="P153" s="30">
        <f t="shared" si="39"/>
        <v>0</v>
      </c>
    </row>
    <row r="154" spans="1:16" s="80" customFormat="1" ht="30.75" customHeight="1" x14ac:dyDescent="0.35">
      <c r="A154" s="78"/>
      <c r="B154" s="78"/>
      <c r="C154" s="84" t="s">
        <v>107</v>
      </c>
      <c r="D154" s="90" t="s">
        <v>40</v>
      </c>
      <c r="E154" s="91">
        <v>61</v>
      </c>
      <c r="F154" s="19">
        <v>0</v>
      </c>
      <c r="G154" s="19">
        <v>0</v>
      </c>
      <c r="H154" s="30"/>
      <c r="I154" s="19">
        <v>0</v>
      </c>
      <c r="J154" s="19">
        <v>0</v>
      </c>
      <c r="K154" s="30"/>
      <c r="L154" s="30"/>
      <c r="M154" s="30"/>
      <c r="N154" s="30">
        <f t="shared" si="1"/>
        <v>0</v>
      </c>
      <c r="O154" s="30"/>
      <c r="P154" s="30">
        <f t="shared" si="39"/>
        <v>0</v>
      </c>
    </row>
    <row r="155" spans="1:16" s="80" customFormat="1" ht="30.75" customHeight="1" x14ac:dyDescent="0.35">
      <c r="A155" s="78"/>
      <c r="B155" s="78"/>
      <c r="C155" s="84" t="s">
        <v>108</v>
      </c>
      <c r="D155" s="90" t="s">
        <v>40</v>
      </c>
      <c r="E155" s="91">
        <v>136</v>
      </c>
      <c r="F155" s="19">
        <v>0</v>
      </c>
      <c r="G155" s="19">
        <v>0</v>
      </c>
      <c r="H155" s="30"/>
      <c r="I155" s="19">
        <v>0</v>
      </c>
      <c r="J155" s="19">
        <v>0</v>
      </c>
      <c r="K155" s="30"/>
      <c r="L155" s="30"/>
      <c r="M155" s="30"/>
      <c r="N155" s="30">
        <f t="shared" si="1"/>
        <v>0</v>
      </c>
      <c r="O155" s="30"/>
      <c r="P155" s="30">
        <f t="shared" si="39"/>
        <v>0</v>
      </c>
    </row>
    <row r="156" spans="1:16" s="80" customFormat="1" ht="30.75" customHeight="1" x14ac:dyDescent="0.35">
      <c r="A156" s="78"/>
      <c r="B156" s="78"/>
      <c r="C156" s="84" t="s">
        <v>109</v>
      </c>
      <c r="D156" s="90" t="s">
        <v>40</v>
      </c>
      <c r="E156" s="91">
        <v>122</v>
      </c>
      <c r="F156" s="19">
        <v>0</v>
      </c>
      <c r="G156" s="19">
        <v>0</v>
      </c>
      <c r="H156" s="30"/>
      <c r="I156" s="19">
        <v>0</v>
      </c>
      <c r="J156" s="19">
        <v>0</v>
      </c>
      <c r="K156" s="30"/>
      <c r="L156" s="30"/>
      <c r="M156" s="30"/>
      <c r="N156" s="30">
        <f t="shared" si="1"/>
        <v>0</v>
      </c>
      <c r="O156" s="30"/>
      <c r="P156" s="30">
        <f t="shared" si="39"/>
        <v>0</v>
      </c>
    </row>
    <row r="157" spans="1:16" s="80" customFormat="1" ht="30.75" customHeight="1" x14ac:dyDescent="0.35">
      <c r="A157" s="78" t="s">
        <v>97</v>
      </c>
      <c r="B157" s="78" t="s">
        <v>123</v>
      </c>
      <c r="C157" s="87" t="s">
        <v>121</v>
      </c>
      <c r="D157" s="90" t="s">
        <v>40</v>
      </c>
      <c r="E157" s="91">
        <v>15</v>
      </c>
      <c r="F157" s="19">
        <v>0</v>
      </c>
      <c r="G157" s="19">
        <v>0</v>
      </c>
      <c r="H157" s="30">
        <f>ROUND(F157*G157,2)</f>
        <v>0</v>
      </c>
      <c r="I157" s="19">
        <v>0</v>
      </c>
      <c r="J157" s="19">
        <v>0</v>
      </c>
      <c r="K157" s="30">
        <f>ROUND(SUM(H157:J157),2)</f>
        <v>0</v>
      </c>
      <c r="L157" s="30">
        <f>ROUND(E157*F157,2)</f>
        <v>0</v>
      </c>
      <c r="M157" s="30">
        <f>ROUND(H157*E157,2)</f>
        <v>0</v>
      </c>
      <c r="N157" s="30"/>
      <c r="O157" s="30">
        <f>ROUND(J157*E157,2)</f>
        <v>0</v>
      </c>
      <c r="P157" s="30">
        <f>ROUND(M157+N157+O157,2)</f>
        <v>0</v>
      </c>
    </row>
    <row r="158" spans="1:16" s="80" customFormat="1" ht="30.75" customHeight="1" x14ac:dyDescent="0.35">
      <c r="A158" s="78"/>
      <c r="B158" s="78"/>
      <c r="C158" s="84" t="s">
        <v>122</v>
      </c>
      <c r="D158" s="90" t="s">
        <v>34</v>
      </c>
      <c r="E158" s="91">
        <f>E157*2</f>
        <v>30</v>
      </c>
      <c r="F158" s="19">
        <v>0</v>
      </c>
      <c r="G158" s="19">
        <v>0</v>
      </c>
      <c r="H158" s="30"/>
      <c r="I158" s="19">
        <v>0</v>
      </c>
      <c r="J158" s="19">
        <v>0</v>
      </c>
      <c r="K158" s="30"/>
      <c r="L158" s="30"/>
      <c r="M158" s="30"/>
      <c r="N158" s="30">
        <f t="shared" ref="N158:N160" si="45">ROUND(I158*E158,2)</f>
        <v>0</v>
      </c>
      <c r="O158" s="30"/>
      <c r="P158" s="30">
        <f t="shared" ref="P158:P160" si="46">ROUND(M158+N158+O158,2)</f>
        <v>0</v>
      </c>
    </row>
    <row r="159" spans="1:16" s="80" customFormat="1" ht="30.75" customHeight="1" x14ac:dyDescent="0.35">
      <c r="A159" s="78"/>
      <c r="B159" s="78"/>
      <c r="C159" s="84" t="s">
        <v>107</v>
      </c>
      <c r="D159" s="90" t="s">
        <v>40</v>
      </c>
      <c r="E159" s="91">
        <f>E157*2</f>
        <v>30</v>
      </c>
      <c r="F159" s="19">
        <v>0</v>
      </c>
      <c r="G159" s="19">
        <v>0</v>
      </c>
      <c r="H159" s="30"/>
      <c r="I159" s="19">
        <v>0</v>
      </c>
      <c r="J159" s="19">
        <v>0</v>
      </c>
      <c r="K159" s="30"/>
      <c r="L159" s="30"/>
      <c r="M159" s="30"/>
      <c r="N159" s="30">
        <f t="shared" si="45"/>
        <v>0</v>
      </c>
      <c r="O159" s="30"/>
      <c r="P159" s="30">
        <f t="shared" si="46"/>
        <v>0</v>
      </c>
    </row>
    <row r="160" spans="1:16" s="80" customFormat="1" ht="30.75" customHeight="1" x14ac:dyDescent="0.35">
      <c r="A160" s="78"/>
      <c r="B160" s="78"/>
      <c r="C160" s="84" t="s">
        <v>109</v>
      </c>
      <c r="D160" s="90" t="s">
        <v>40</v>
      </c>
      <c r="E160" s="91">
        <f>E157*4</f>
        <v>60</v>
      </c>
      <c r="F160" s="19">
        <v>0</v>
      </c>
      <c r="G160" s="19">
        <v>0</v>
      </c>
      <c r="H160" s="30"/>
      <c r="I160" s="19">
        <v>0</v>
      </c>
      <c r="J160" s="19">
        <v>0</v>
      </c>
      <c r="K160" s="30"/>
      <c r="L160" s="30"/>
      <c r="M160" s="30"/>
      <c r="N160" s="30">
        <f t="shared" si="45"/>
        <v>0</v>
      </c>
      <c r="O160" s="30"/>
      <c r="P160" s="30">
        <f t="shared" si="46"/>
        <v>0</v>
      </c>
    </row>
    <row r="161" spans="1:255" s="80" customFormat="1" ht="29" x14ac:dyDescent="0.35">
      <c r="A161" s="78" t="s">
        <v>98</v>
      </c>
      <c r="B161" s="78" t="s">
        <v>123</v>
      </c>
      <c r="C161" s="79" t="s">
        <v>149</v>
      </c>
      <c r="D161" s="90" t="s">
        <v>46</v>
      </c>
      <c r="E161" s="91">
        <v>830</v>
      </c>
      <c r="F161" s="19">
        <v>0</v>
      </c>
      <c r="G161" s="19">
        <v>0</v>
      </c>
      <c r="H161" s="30">
        <f t="shared" ref="H161" si="47">ROUND(F161*G161,2)</f>
        <v>0</v>
      </c>
      <c r="I161" s="19">
        <v>0</v>
      </c>
      <c r="J161" s="19">
        <v>0</v>
      </c>
      <c r="K161" s="30">
        <f t="shared" ref="K161" si="48">ROUND(SUM(H161:J161),2)</f>
        <v>0</v>
      </c>
      <c r="L161" s="30">
        <f t="shared" ref="L161" si="49">ROUND(E161*F161,2)</f>
        <v>0</v>
      </c>
      <c r="M161" s="30">
        <f t="shared" ref="M161" si="50">ROUND(H161*E161,2)</f>
        <v>0</v>
      </c>
      <c r="N161" s="30">
        <f t="shared" ref="N161" si="51">ROUND(I161*E161,2)</f>
        <v>0</v>
      </c>
      <c r="O161" s="30">
        <f t="shared" ref="O161" si="52">ROUND(J161*E161,2)</f>
        <v>0</v>
      </c>
      <c r="P161" s="30">
        <f t="shared" ref="P161" si="53">ROUND(M161+N161+O161,2)</f>
        <v>0</v>
      </c>
    </row>
    <row r="162" spans="1:255" s="80" customFormat="1" ht="29" x14ac:dyDescent="0.35">
      <c r="A162" s="78" t="s">
        <v>145</v>
      </c>
      <c r="B162" s="78" t="s">
        <v>123</v>
      </c>
      <c r="C162" s="79" t="s">
        <v>150</v>
      </c>
      <c r="D162" s="90" t="s">
        <v>129</v>
      </c>
      <c r="E162" s="91">
        <v>273.60000000000002</v>
      </c>
      <c r="F162" s="19">
        <v>0</v>
      </c>
      <c r="G162" s="19">
        <v>0</v>
      </c>
      <c r="H162" s="30">
        <f t="shared" ref="H162:H167" si="54">ROUND(F162*G162,2)</f>
        <v>0</v>
      </c>
      <c r="I162" s="19">
        <v>0</v>
      </c>
      <c r="J162" s="19">
        <v>0</v>
      </c>
      <c r="K162" s="30">
        <f t="shared" ref="K162:K167" si="55">ROUND(SUM(H162:J162),2)</f>
        <v>0</v>
      </c>
      <c r="L162" s="30">
        <f t="shared" ref="L162:L167" si="56">ROUND(E162*F162,2)</f>
        <v>0</v>
      </c>
      <c r="M162" s="30">
        <f t="shared" ref="M162:M167" si="57">ROUND(H162*E162,2)</f>
        <v>0</v>
      </c>
      <c r="N162" s="30">
        <f t="shared" ref="N162:N167" si="58">ROUND(I162*E162,2)</f>
        <v>0</v>
      </c>
      <c r="O162" s="30">
        <f t="shared" ref="O162:O167" si="59">ROUND(J162*E162,2)</f>
        <v>0</v>
      </c>
      <c r="P162" s="30">
        <f t="shared" ref="P162:P167" si="60">ROUND(M162+N162+O162,2)</f>
        <v>0</v>
      </c>
    </row>
    <row r="163" spans="1:255" s="23" customFormat="1" x14ac:dyDescent="0.35">
      <c r="A163" s="78" t="s">
        <v>146</v>
      </c>
      <c r="B163" s="78"/>
      <c r="C163" s="84" t="s">
        <v>130</v>
      </c>
      <c r="D163" s="90" t="s">
        <v>134</v>
      </c>
      <c r="E163" s="91">
        <v>4.0999999999999996</v>
      </c>
      <c r="F163" s="19">
        <v>0</v>
      </c>
      <c r="G163" s="19">
        <v>0</v>
      </c>
      <c r="H163" s="83"/>
      <c r="I163" s="19">
        <v>0</v>
      </c>
      <c r="J163" s="19">
        <v>0</v>
      </c>
      <c r="K163" s="81">
        <f t="shared" ref="K163:K166" si="61">ROUND(H163+I163+J163,2)</f>
        <v>0</v>
      </c>
      <c r="L163" s="81">
        <f t="shared" si="56"/>
        <v>0</v>
      </c>
      <c r="M163" s="81">
        <f t="shared" ref="M163:M166" si="62">ROUND(E163*H163,2)</f>
        <v>0</v>
      </c>
      <c r="N163" s="81">
        <f t="shared" ref="N163:N166" si="63">ROUND(E163*I163,2)</f>
        <v>0</v>
      </c>
      <c r="O163" s="81">
        <f t="shared" ref="O163:O166" si="64">ROUND(E163*J163,2)</f>
        <v>0</v>
      </c>
      <c r="P163" s="30">
        <f t="shared" si="60"/>
        <v>0</v>
      </c>
      <c r="Q163" s="80"/>
      <c r="R163" s="80"/>
      <c r="S163" s="80"/>
      <c r="T163" s="80"/>
      <c r="U163" s="80"/>
      <c r="V163" s="80"/>
      <c r="W163" s="80"/>
      <c r="X163" s="80"/>
      <c r="Y163" s="80"/>
      <c r="Z163" s="80"/>
      <c r="AA163" s="80"/>
      <c r="AB163" s="80"/>
      <c r="AC163" s="80"/>
      <c r="AD163" s="80"/>
      <c r="AE163" s="80"/>
      <c r="AF163" s="80"/>
      <c r="AG163" s="80"/>
      <c r="AH163" s="80"/>
      <c r="AI163" s="80"/>
      <c r="AJ163" s="80"/>
      <c r="AK163" s="80"/>
      <c r="AL163" s="80"/>
      <c r="AM163" s="80"/>
      <c r="AN163" s="80"/>
      <c r="AO163" s="80"/>
      <c r="AP163" s="80"/>
      <c r="AQ163" s="80"/>
      <c r="AR163" s="80"/>
      <c r="AS163" s="80"/>
      <c r="AT163" s="80"/>
      <c r="AU163" s="80"/>
      <c r="AV163" s="80"/>
      <c r="AW163" s="80"/>
      <c r="AX163" s="80"/>
      <c r="AY163" s="80"/>
      <c r="AZ163" s="80"/>
      <c r="BA163" s="80"/>
      <c r="BB163" s="80"/>
      <c r="BC163" s="80"/>
      <c r="BD163" s="80"/>
      <c r="BE163" s="80"/>
      <c r="BF163" s="80"/>
      <c r="BG163" s="80"/>
      <c r="BH163" s="80"/>
      <c r="BI163" s="80"/>
      <c r="BJ163" s="80"/>
      <c r="BK163" s="80"/>
      <c r="BL163" s="80"/>
      <c r="BM163" s="80"/>
      <c r="BN163" s="80"/>
      <c r="BO163" s="80"/>
      <c r="BP163" s="80"/>
      <c r="BQ163" s="80"/>
      <c r="BR163" s="80"/>
      <c r="BS163" s="80"/>
      <c r="BT163" s="80"/>
      <c r="BU163" s="80"/>
      <c r="BV163" s="80"/>
      <c r="BW163" s="80"/>
      <c r="BX163" s="80"/>
      <c r="BY163" s="80"/>
      <c r="BZ163" s="80"/>
      <c r="CA163" s="80"/>
      <c r="CB163" s="80"/>
      <c r="CC163" s="80"/>
      <c r="CD163" s="80"/>
      <c r="CE163" s="80"/>
      <c r="CF163" s="80"/>
      <c r="CG163" s="80"/>
      <c r="CH163" s="80"/>
      <c r="CI163" s="80"/>
      <c r="CJ163" s="80"/>
      <c r="CK163" s="80"/>
      <c r="CL163" s="80"/>
      <c r="CM163" s="80"/>
      <c r="CN163" s="80"/>
      <c r="CO163" s="80"/>
      <c r="CP163" s="80"/>
      <c r="CQ163" s="80"/>
      <c r="CR163" s="80"/>
      <c r="CS163" s="80"/>
      <c r="CT163" s="80"/>
      <c r="CU163" s="80"/>
      <c r="CV163" s="80"/>
      <c r="CW163" s="80"/>
      <c r="CX163" s="80"/>
      <c r="CY163" s="80"/>
      <c r="CZ163" s="80"/>
      <c r="DA163" s="80"/>
      <c r="DB163" s="80"/>
      <c r="DC163" s="80"/>
      <c r="DD163" s="80"/>
      <c r="DE163" s="80"/>
      <c r="DF163" s="80"/>
      <c r="DG163" s="80"/>
      <c r="DH163" s="80"/>
      <c r="DI163" s="80"/>
      <c r="DJ163" s="80"/>
      <c r="DK163" s="80"/>
      <c r="DL163" s="80"/>
      <c r="DM163" s="80"/>
      <c r="DN163" s="80"/>
      <c r="DO163" s="80"/>
      <c r="DP163" s="80"/>
      <c r="DQ163" s="80"/>
      <c r="DR163" s="80"/>
      <c r="DS163" s="80"/>
      <c r="DT163" s="80"/>
      <c r="DU163" s="80"/>
      <c r="DV163" s="80"/>
      <c r="DW163" s="80"/>
      <c r="DX163" s="80"/>
      <c r="DY163" s="80"/>
      <c r="DZ163" s="80"/>
      <c r="EA163" s="80"/>
      <c r="EB163" s="80"/>
      <c r="EC163" s="80"/>
      <c r="ED163" s="80"/>
      <c r="EE163" s="80"/>
      <c r="EF163" s="80"/>
      <c r="EG163" s="80"/>
      <c r="EH163" s="80"/>
      <c r="EI163" s="80"/>
      <c r="EJ163" s="80"/>
      <c r="EK163" s="80"/>
      <c r="EL163" s="80"/>
      <c r="EM163" s="80"/>
      <c r="EN163" s="80"/>
      <c r="EO163" s="80"/>
      <c r="EP163" s="80"/>
      <c r="EQ163" s="80"/>
      <c r="ER163" s="80"/>
      <c r="ES163" s="80"/>
      <c r="ET163" s="80"/>
      <c r="EU163" s="80"/>
      <c r="EV163" s="80"/>
      <c r="EW163" s="80"/>
      <c r="EX163" s="80"/>
      <c r="EY163" s="80"/>
      <c r="EZ163" s="80"/>
      <c r="FA163" s="80"/>
      <c r="FB163" s="80"/>
      <c r="FC163" s="80"/>
      <c r="FD163" s="80"/>
      <c r="FE163" s="80"/>
      <c r="FF163" s="80"/>
      <c r="FG163" s="80"/>
      <c r="FH163" s="80"/>
      <c r="FI163" s="80"/>
      <c r="FJ163" s="80"/>
      <c r="FK163" s="80"/>
      <c r="FL163" s="80"/>
      <c r="FM163" s="80"/>
      <c r="FN163" s="80"/>
      <c r="FO163" s="80"/>
      <c r="FP163" s="80"/>
      <c r="FQ163" s="80"/>
      <c r="FR163" s="80"/>
      <c r="FS163" s="80"/>
      <c r="FT163" s="80"/>
      <c r="FU163" s="80"/>
      <c r="FV163" s="80"/>
      <c r="FW163" s="80"/>
      <c r="FX163" s="80"/>
      <c r="FY163" s="80"/>
      <c r="FZ163" s="80"/>
      <c r="GA163" s="80"/>
      <c r="GB163" s="80"/>
      <c r="GC163" s="80"/>
      <c r="GD163" s="80"/>
      <c r="GE163" s="80"/>
      <c r="GF163" s="80"/>
      <c r="GG163" s="80"/>
      <c r="GH163" s="80"/>
      <c r="GI163" s="80"/>
      <c r="GJ163" s="80"/>
      <c r="GK163" s="80"/>
      <c r="GL163" s="80"/>
      <c r="GM163" s="80"/>
      <c r="GN163" s="80"/>
      <c r="GO163" s="80"/>
      <c r="GP163" s="80"/>
      <c r="GQ163" s="80"/>
      <c r="GR163" s="80"/>
      <c r="GS163" s="80"/>
      <c r="GT163" s="80"/>
      <c r="GU163" s="80"/>
      <c r="GV163" s="80"/>
      <c r="GW163" s="80"/>
      <c r="GX163" s="80"/>
      <c r="GY163" s="80"/>
      <c r="GZ163" s="80"/>
      <c r="HA163" s="80"/>
      <c r="HB163" s="80"/>
      <c r="HC163" s="80"/>
      <c r="HD163" s="80"/>
      <c r="HE163" s="80"/>
      <c r="HF163" s="80"/>
      <c r="HG163" s="80"/>
      <c r="HH163" s="80"/>
      <c r="HI163" s="80"/>
      <c r="HJ163" s="80"/>
      <c r="HK163" s="80"/>
      <c r="HL163" s="80"/>
      <c r="HM163" s="80"/>
      <c r="HN163" s="80"/>
      <c r="HO163" s="80"/>
      <c r="HP163" s="80"/>
      <c r="HQ163" s="80"/>
      <c r="HR163" s="80"/>
      <c r="HS163" s="80"/>
      <c r="HT163" s="80"/>
      <c r="HU163" s="80"/>
      <c r="HV163" s="80"/>
      <c r="HW163" s="80"/>
      <c r="HX163" s="80"/>
      <c r="HY163" s="80"/>
      <c r="HZ163" s="80"/>
      <c r="IA163" s="80"/>
      <c r="IB163" s="80"/>
      <c r="IC163" s="80"/>
      <c r="ID163" s="80"/>
      <c r="IE163" s="80"/>
      <c r="IF163" s="80"/>
      <c r="IG163" s="80"/>
      <c r="IH163" s="80"/>
      <c r="II163" s="80"/>
      <c r="IJ163" s="80"/>
      <c r="IK163" s="80"/>
      <c r="IL163" s="80"/>
      <c r="IM163" s="80"/>
      <c r="IN163" s="80"/>
      <c r="IO163" s="80"/>
      <c r="IP163" s="80"/>
      <c r="IQ163" s="80"/>
      <c r="IR163" s="80"/>
      <c r="IS163" s="80"/>
      <c r="IT163" s="80"/>
      <c r="IU163" s="80"/>
    </row>
    <row r="164" spans="1:255" s="23" customFormat="1" x14ac:dyDescent="0.35">
      <c r="A164" s="78" t="s">
        <v>147</v>
      </c>
      <c r="B164" s="78"/>
      <c r="C164" s="84" t="s">
        <v>131</v>
      </c>
      <c r="D164" s="90" t="s">
        <v>134</v>
      </c>
      <c r="E164" s="91">
        <v>1.71</v>
      </c>
      <c r="F164" s="19">
        <v>0</v>
      </c>
      <c r="G164" s="19">
        <v>0</v>
      </c>
      <c r="H164" s="83"/>
      <c r="I164" s="19">
        <v>0</v>
      </c>
      <c r="J164" s="19">
        <v>0</v>
      </c>
      <c r="K164" s="30">
        <f t="shared" si="61"/>
        <v>0</v>
      </c>
      <c r="L164" s="30">
        <f t="shared" si="56"/>
        <v>0</v>
      </c>
      <c r="M164" s="30">
        <f t="shared" si="62"/>
        <v>0</v>
      </c>
      <c r="N164" s="81">
        <f t="shared" si="63"/>
        <v>0</v>
      </c>
      <c r="O164" s="81">
        <f t="shared" si="64"/>
        <v>0</v>
      </c>
      <c r="P164" s="30">
        <f t="shared" ref="P164:P166" si="65">ROUND(M164+N164+O164,2)</f>
        <v>0</v>
      </c>
      <c r="Q164" s="80"/>
      <c r="R164" s="80"/>
      <c r="S164" s="80"/>
      <c r="T164" s="80"/>
      <c r="U164" s="80"/>
      <c r="V164" s="80"/>
      <c r="W164" s="80"/>
      <c r="X164" s="80"/>
      <c r="Y164" s="80"/>
      <c r="Z164" s="80"/>
      <c r="AA164" s="80"/>
      <c r="AB164" s="80"/>
      <c r="AC164" s="80"/>
      <c r="AD164" s="80"/>
      <c r="AE164" s="80"/>
      <c r="AF164" s="80"/>
      <c r="AG164" s="80"/>
      <c r="AH164" s="80"/>
      <c r="AI164" s="80"/>
      <c r="AJ164" s="80"/>
      <c r="AK164" s="80"/>
      <c r="AL164" s="80"/>
      <c r="AM164" s="80"/>
      <c r="AN164" s="80"/>
      <c r="AO164" s="80"/>
      <c r="AP164" s="80"/>
      <c r="AQ164" s="80"/>
      <c r="AR164" s="80"/>
      <c r="AS164" s="80"/>
      <c r="AT164" s="80"/>
      <c r="AU164" s="80"/>
      <c r="AV164" s="80"/>
      <c r="AW164" s="80"/>
      <c r="AX164" s="80"/>
      <c r="AY164" s="80"/>
      <c r="AZ164" s="80"/>
      <c r="BA164" s="80"/>
      <c r="BB164" s="80"/>
      <c r="BC164" s="80"/>
      <c r="BD164" s="80"/>
      <c r="BE164" s="80"/>
      <c r="BF164" s="80"/>
      <c r="BG164" s="80"/>
      <c r="BH164" s="80"/>
      <c r="BI164" s="80"/>
      <c r="BJ164" s="80"/>
      <c r="BK164" s="80"/>
      <c r="BL164" s="80"/>
      <c r="BM164" s="80"/>
      <c r="BN164" s="80"/>
      <c r="BO164" s="80"/>
      <c r="BP164" s="80"/>
      <c r="BQ164" s="80"/>
      <c r="BR164" s="80"/>
      <c r="BS164" s="80"/>
      <c r="BT164" s="80"/>
      <c r="BU164" s="80"/>
      <c r="BV164" s="80"/>
      <c r="BW164" s="80"/>
      <c r="BX164" s="80"/>
      <c r="BY164" s="80"/>
      <c r="BZ164" s="80"/>
      <c r="CA164" s="80"/>
      <c r="CB164" s="80"/>
      <c r="CC164" s="80"/>
      <c r="CD164" s="80"/>
      <c r="CE164" s="80"/>
      <c r="CF164" s="80"/>
      <c r="CG164" s="80"/>
      <c r="CH164" s="80"/>
      <c r="CI164" s="80"/>
      <c r="CJ164" s="80"/>
      <c r="CK164" s="80"/>
      <c r="CL164" s="80"/>
      <c r="CM164" s="80"/>
      <c r="CN164" s="80"/>
      <c r="CO164" s="80"/>
      <c r="CP164" s="80"/>
      <c r="CQ164" s="80"/>
      <c r="CR164" s="80"/>
      <c r="CS164" s="80"/>
      <c r="CT164" s="80"/>
      <c r="CU164" s="80"/>
      <c r="CV164" s="80"/>
      <c r="CW164" s="80"/>
      <c r="CX164" s="80"/>
      <c r="CY164" s="80"/>
      <c r="CZ164" s="80"/>
      <c r="DA164" s="80"/>
      <c r="DB164" s="80"/>
      <c r="DC164" s="80"/>
      <c r="DD164" s="80"/>
      <c r="DE164" s="80"/>
      <c r="DF164" s="80"/>
      <c r="DG164" s="80"/>
      <c r="DH164" s="80"/>
      <c r="DI164" s="80"/>
      <c r="DJ164" s="80"/>
      <c r="DK164" s="80"/>
      <c r="DL164" s="80"/>
      <c r="DM164" s="80"/>
      <c r="DN164" s="80"/>
      <c r="DO164" s="80"/>
      <c r="DP164" s="80"/>
      <c r="DQ164" s="80"/>
      <c r="DR164" s="80"/>
      <c r="DS164" s="80"/>
      <c r="DT164" s="80"/>
      <c r="DU164" s="80"/>
      <c r="DV164" s="80"/>
      <c r="DW164" s="80"/>
      <c r="DX164" s="80"/>
      <c r="DY164" s="80"/>
      <c r="DZ164" s="80"/>
      <c r="EA164" s="80"/>
      <c r="EB164" s="80"/>
      <c r="EC164" s="80"/>
      <c r="ED164" s="80"/>
      <c r="EE164" s="80"/>
      <c r="EF164" s="80"/>
      <c r="EG164" s="80"/>
      <c r="EH164" s="80"/>
      <c r="EI164" s="80"/>
      <c r="EJ164" s="80"/>
      <c r="EK164" s="80"/>
      <c r="EL164" s="80"/>
      <c r="EM164" s="80"/>
      <c r="EN164" s="80"/>
      <c r="EO164" s="80"/>
      <c r="EP164" s="80"/>
      <c r="EQ164" s="80"/>
      <c r="ER164" s="80"/>
      <c r="ES164" s="80"/>
      <c r="ET164" s="80"/>
      <c r="EU164" s="80"/>
      <c r="EV164" s="80"/>
      <c r="EW164" s="80"/>
      <c r="EX164" s="80"/>
      <c r="EY164" s="80"/>
      <c r="EZ164" s="80"/>
      <c r="FA164" s="80"/>
      <c r="FB164" s="80"/>
      <c r="FC164" s="80"/>
      <c r="FD164" s="80"/>
      <c r="FE164" s="80"/>
      <c r="FF164" s="80"/>
      <c r="FG164" s="80"/>
      <c r="FH164" s="80"/>
      <c r="FI164" s="80"/>
      <c r="FJ164" s="80"/>
      <c r="FK164" s="80"/>
      <c r="FL164" s="80"/>
      <c r="FM164" s="80"/>
      <c r="FN164" s="80"/>
      <c r="FO164" s="80"/>
      <c r="FP164" s="80"/>
      <c r="FQ164" s="80"/>
      <c r="FR164" s="80"/>
      <c r="FS164" s="80"/>
      <c r="FT164" s="80"/>
      <c r="FU164" s="80"/>
      <c r="FV164" s="80"/>
      <c r="FW164" s="80"/>
      <c r="FX164" s="80"/>
      <c r="FY164" s="80"/>
      <c r="FZ164" s="80"/>
      <c r="GA164" s="80"/>
      <c r="GB164" s="80"/>
      <c r="GC164" s="80"/>
      <c r="GD164" s="80"/>
      <c r="GE164" s="80"/>
      <c r="GF164" s="80"/>
      <c r="GG164" s="80"/>
      <c r="GH164" s="80"/>
      <c r="GI164" s="80"/>
      <c r="GJ164" s="80"/>
      <c r="GK164" s="80"/>
      <c r="GL164" s="80"/>
      <c r="GM164" s="80"/>
      <c r="GN164" s="80"/>
      <c r="GO164" s="80"/>
      <c r="GP164" s="80"/>
      <c r="GQ164" s="80"/>
      <c r="GR164" s="80"/>
      <c r="GS164" s="80"/>
      <c r="GT164" s="80"/>
      <c r="GU164" s="80"/>
      <c r="GV164" s="80"/>
      <c r="GW164" s="80"/>
      <c r="GX164" s="80"/>
      <c r="GY164" s="80"/>
      <c r="GZ164" s="80"/>
      <c r="HA164" s="80"/>
      <c r="HB164" s="80"/>
      <c r="HC164" s="80"/>
      <c r="HD164" s="80"/>
      <c r="HE164" s="80"/>
      <c r="HF164" s="80"/>
      <c r="HG164" s="80"/>
      <c r="HH164" s="80"/>
      <c r="HI164" s="80"/>
      <c r="HJ164" s="80"/>
      <c r="HK164" s="80"/>
      <c r="HL164" s="80"/>
      <c r="HM164" s="80"/>
      <c r="HN164" s="80"/>
      <c r="HO164" s="80"/>
      <c r="HP164" s="80"/>
      <c r="HQ164" s="80"/>
      <c r="HR164" s="80"/>
      <c r="HS164" s="80"/>
      <c r="HT164" s="80"/>
      <c r="HU164" s="80"/>
      <c r="HV164" s="80"/>
      <c r="HW164" s="80"/>
      <c r="HX164" s="80"/>
      <c r="HY164" s="80"/>
      <c r="HZ164" s="80"/>
      <c r="IA164" s="80"/>
      <c r="IB164" s="80"/>
      <c r="IC164" s="80"/>
      <c r="ID164" s="80"/>
      <c r="IE164" s="80"/>
      <c r="IF164" s="80"/>
      <c r="IG164" s="80"/>
      <c r="IH164" s="80"/>
      <c r="II164" s="80"/>
      <c r="IJ164" s="80"/>
      <c r="IK164" s="80"/>
      <c r="IL164" s="80"/>
      <c r="IM164" s="80"/>
      <c r="IN164" s="80"/>
      <c r="IO164" s="80"/>
      <c r="IP164" s="80"/>
      <c r="IQ164" s="80"/>
      <c r="IR164" s="80"/>
      <c r="IS164" s="80"/>
      <c r="IT164" s="80"/>
      <c r="IU164" s="80"/>
    </row>
    <row r="165" spans="1:255" s="23" customFormat="1" x14ac:dyDescent="0.35">
      <c r="A165" s="78" t="s">
        <v>148</v>
      </c>
      <c r="B165" s="78"/>
      <c r="C165" s="84" t="s">
        <v>132</v>
      </c>
      <c r="D165" s="90" t="s">
        <v>129</v>
      </c>
      <c r="E165" s="91">
        <v>314.64</v>
      </c>
      <c r="F165" s="19">
        <v>0</v>
      </c>
      <c r="G165" s="19">
        <v>0</v>
      </c>
      <c r="H165" s="83"/>
      <c r="I165" s="19">
        <v>0</v>
      </c>
      <c r="J165" s="19">
        <v>0</v>
      </c>
      <c r="K165" s="30">
        <f t="shared" si="61"/>
        <v>0</v>
      </c>
      <c r="L165" s="30">
        <f t="shared" si="56"/>
        <v>0</v>
      </c>
      <c r="M165" s="30">
        <f t="shared" si="62"/>
        <v>0</v>
      </c>
      <c r="N165" s="81">
        <f t="shared" si="63"/>
        <v>0</v>
      </c>
      <c r="O165" s="81">
        <f t="shared" si="64"/>
        <v>0</v>
      </c>
      <c r="P165" s="30">
        <f t="shared" si="65"/>
        <v>0</v>
      </c>
      <c r="Q165" s="80"/>
      <c r="R165" s="80"/>
      <c r="S165" s="80"/>
      <c r="T165" s="80"/>
      <c r="U165" s="80"/>
      <c r="V165" s="80"/>
      <c r="W165" s="80"/>
      <c r="X165" s="80"/>
      <c r="Y165" s="80"/>
      <c r="Z165" s="80"/>
      <c r="AA165" s="80"/>
      <c r="AB165" s="80"/>
      <c r="AC165" s="80"/>
      <c r="AD165" s="80"/>
      <c r="AE165" s="80"/>
      <c r="AF165" s="80"/>
      <c r="AG165" s="80"/>
      <c r="AH165" s="80"/>
      <c r="AI165" s="80"/>
      <c r="AJ165" s="80"/>
      <c r="AK165" s="80"/>
      <c r="AL165" s="80"/>
      <c r="AM165" s="80"/>
      <c r="AN165" s="80"/>
      <c r="AO165" s="80"/>
      <c r="AP165" s="80"/>
      <c r="AQ165" s="80"/>
      <c r="AR165" s="80"/>
      <c r="AS165" s="80"/>
      <c r="AT165" s="80"/>
      <c r="AU165" s="80"/>
      <c r="AV165" s="80"/>
      <c r="AW165" s="80"/>
      <c r="AX165" s="80"/>
      <c r="AY165" s="80"/>
      <c r="AZ165" s="80"/>
      <c r="BA165" s="80"/>
      <c r="BB165" s="80"/>
      <c r="BC165" s="80"/>
      <c r="BD165" s="80"/>
      <c r="BE165" s="80"/>
      <c r="BF165" s="80"/>
      <c r="BG165" s="80"/>
      <c r="BH165" s="80"/>
      <c r="BI165" s="80"/>
      <c r="BJ165" s="80"/>
      <c r="BK165" s="80"/>
      <c r="BL165" s="80"/>
      <c r="BM165" s="80"/>
      <c r="BN165" s="80"/>
      <c r="BO165" s="80"/>
      <c r="BP165" s="80"/>
      <c r="BQ165" s="80"/>
      <c r="BR165" s="80"/>
      <c r="BS165" s="80"/>
      <c r="BT165" s="80"/>
      <c r="BU165" s="80"/>
      <c r="BV165" s="80"/>
      <c r="BW165" s="80"/>
      <c r="BX165" s="80"/>
      <c r="BY165" s="80"/>
      <c r="BZ165" s="80"/>
      <c r="CA165" s="80"/>
      <c r="CB165" s="80"/>
      <c r="CC165" s="80"/>
      <c r="CD165" s="80"/>
      <c r="CE165" s="80"/>
      <c r="CF165" s="80"/>
      <c r="CG165" s="80"/>
      <c r="CH165" s="80"/>
      <c r="CI165" s="80"/>
      <c r="CJ165" s="80"/>
      <c r="CK165" s="80"/>
      <c r="CL165" s="80"/>
      <c r="CM165" s="80"/>
      <c r="CN165" s="80"/>
      <c r="CO165" s="80"/>
      <c r="CP165" s="80"/>
      <c r="CQ165" s="80"/>
      <c r="CR165" s="80"/>
      <c r="CS165" s="80"/>
      <c r="CT165" s="80"/>
      <c r="CU165" s="80"/>
      <c r="CV165" s="80"/>
      <c r="CW165" s="80"/>
      <c r="CX165" s="80"/>
      <c r="CY165" s="80"/>
      <c r="CZ165" s="80"/>
      <c r="DA165" s="80"/>
      <c r="DB165" s="80"/>
      <c r="DC165" s="80"/>
      <c r="DD165" s="80"/>
      <c r="DE165" s="80"/>
      <c r="DF165" s="80"/>
      <c r="DG165" s="80"/>
      <c r="DH165" s="80"/>
      <c r="DI165" s="80"/>
      <c r="DJ165" s="80"/>
      <c r="DK165" s="80"/>
      <c r="DL165" s="80"/>
      <c r="DM165" s="80"/>
      <c r="DN165" s="80"/>
      <c r="DO165" s="80"/>
      <c r="DP165" s="80"/>
      <c r="DQ165" s="80"/>
      <c r="DR165" s="80"/>
      <c r="DS165" s="80"/>
      <c r="DT165" s="80"/>
      <c r="DU165" s="80"/>
      <c r="DV165" s="80"/>
      <c r="DW165" s="80"/>
      <c r="DX165" s="80"/>
      <c r="DY165" s="80"/>
      <c r="DZ165" s="80"/>
      <c r="EA165" s="80"/>
      <c r="EB165" s="80"/>
      <c r="EC165" s="80"/>
      <c r="ED165" s="80"/>
      <c r="EE165" s="80"/>
      <c r="EF165" s="80"/>
      <c r="EG165" s="80"/>
      <c r="EH165" s="80"/>
      <c r="EI165" s="80"/>
      <c r="EJ165" s="80"/>
      <c r="EK165" s="80"/>
      <c r="EL165" s="80"/>
      <c r="EM165" s="80"/>
      <c r="EN165" s="80"/>
      <c r="EO165" s="80"/>
      <c r="EP165" s="80"/>
      <c r="EQ165" s="80"/>
      <c r="ER165" s="80"/>
      <c r="ES165" s="80"/>
      <c r="ET165" s="80"/>
      <c r="EU165" s="80"/>
      <c r="EV165" s="80"/>
      <c r="EW165" s="80"/>
      <c r="EX165" s="80"/>
      <c r="EY165" s="80"/>
      <c r="EZ165" s="80"/>
      <c r="FA165" s="80"/>
      <c r="FB165" s="80"/>
      <c r="FC165" s="80"/>
      <c r="FD165" s="80"/>
      <c r="FE165" s="80"/>
      <c r="FF165" s="80"/>
      <c r="FG165" s="80"/>
      <c r="FH165" s="80"/>
      <c r="FI165" s="80"/>
      <c r="FJ165" s="80"/>
      <c r="FK165" s="80"/>
      <c r="FL165" s="80"/>
      <c r="FM165" s="80"/>
      <c r="FN165" s="80"/>
      <c r="FO165" s="80"/>
      <c r="FP165" s="80"/>
      <c r="FQ165" s="80"/>
      <c r="FR165" s="80"/>
      <c r="FS165" s="80"/>
      <c r="FT165" s="80"/>
      <c r="FU165" s="80"/>
      <c r="FV165" s="80"/>
      <c r="FW165" s="80"/>
      <c r="FX165" s="80"/>
      <c r="FY165" s="80"/>
      <c r="FZ165" s="80"/>
      <c r="GA165" s="80"/>
      <c r="GB165" s="80"/>
      <c r="GC165" s="80"/>
      <c r="GD165" s="80"/>
      <c r="GE165" s="80"/>
      <c r="GF165" s="80"/>
      <c r="GG165" s="80"/>
      <c r="GH165" s="80"/>
      <c r="GI165" s="80"/>
      <c r="GJ165" s="80"/>
      <c r="GK165" s="80"/>
      <c r="GL165" s="80"/>
      <c r="GM165" s="80"/>
      <c r="GN165" s="80"/>
      <c r="GO165" s="80"/>
      <c r="GP165" s="80"/>
      <c r="GQ165" s="80"/>
      <c r="GR165" s="80"/>
      <c r="GS165" s="80"/>
      <c r="GT165" s="80"/>
      <c r="GU165" s="80"/>
      <c r="GV165" s="80"/>
      <c r="GW165" s="80"/>
      <c r="GX165" s="80"/>
      <c r="GY165" s="80"/>
      <c r="GZ165" s="80"/>
      <c r="HA165" s="80"/>
      <c r="HB165" s="80"/>
      <c r="HC165" s="80"/>
      <c r="HD165" s="80"/>
      <c r="HE165" s="80"/>
      <c r="HF165" s="80"/>
      <c r="HG165" s="80"/>
      <c r="HH165" s="80"/>
      <c r="HI165" s="80"/>
      <c r="HJ165" s="80"/>
      <c r="HK165" s="80"/>
      <c r="HL165" s="80"/>
      <c r="HM165" s="80"/>
      <c r="HN165" s="80"/>
      <c r="HO165" s="80"/>
      <c r="HP165" s="80"/>
      <c r="HQ165" s="80"/>
      <c r="HR165" s="80"/>
      <c r="HS165" s="80"/>
      <c r="HT165" s="80"/>
      <c r="HU165" s="80"/>
      <c r="HV165" s="80"/>
      <c r="HW165" s="80"/>
      <c r="HX165" s="80"/>
      <c r="HY165" s="80"/>
      <c r="HZ165" s="80"/>
      <c r="IA165" s="80"/>
      <c r="IB165" s="80"/>
      <c r="IC165" s="80"/>
      <c r="ID165" s="80"/>
      <c r="IE165" s="80"/>
      <c r="IF165" s="80"/>
      <c r="IG165" s="80"/>
      <c r="IH165" s="80"/>
      <c r="II165" s="80"/>
      <c r="IJ165" s="80"/>
      <c r="IK165" s="80"/>
      <c r="IL165" s="80"/>
      <c r="IM165" s="80"/>
      <c r="IN165" s="80"/>
      <c r="IO165" s="80"/>
      <c r="IP165" s="80"/>
      <c r="IQ165" s="80"/>
      <c r="IR165" s="80"/>
      <c r="IS165" s="80"/>
      <c r="IT165" s="80"/>
      <c r="IU165" s="80"/>
    </row>
    <row r="166" spans="1:255" s="23" customFormat="1" x14ac:dyDescent="0.35">
      <c r="A166" s="78" t="s">
        <v>151</v>
      </c>
      <c r="B166" s="78"/>
      <c r="C166" s="84" t="s">
        <v>133</v>
      </c>
      <c r="D166" s="90" t="s">
        <v>40</v>
      </c>
      <c r="E166" s="91">
        <v>1</v>
      </c>
      <c r="F166" s="19">
        <v>0</v>
      </c>
      <c r="G166" s="19">
        <v>0</v>
      </c>
      <c r="H166" s="83"/>
      <c r="I166" s="19">
        <v>0</v>
      </c>
      <c r="J166" s="19">
        <v>0</v>
      </c>
      <c r="K166" s="30">
        <f t="shared" si="61"/>
        <v>0</v>
      </c>
      <c r="L166" s="30">
        <f t="shared" si="56"/>
        <v>0</v>
      </c>
      <c r="M166" s="30">
        <f t="shared" si="62"/>
        <v>0</v>
      </c>
      <c r="N166" s="81">
        <f t="shared" si="63"/>
        <v>0</v>
      </c>
      <c r="O166" s="30">
        <f t="shared" si="64"/>
        <v>0</v>
      </c>
      <c r="P166" s="30">
        <f t="shared" si="65"/>
        <v>0</v>
      </c>
      <c r="Q166" s="80"/>
      <c r="R166" s="80"/>
      <c r="S166" s="80"/>
      <c r="T166" s="80"/>
      <c r="U166" s="80"/>
      <c r="V166" s="80"/>
      <c r="W166" s="80"/>
      <c r="X166" s="80"/>
      <c r="Y166" s="80"/>
      <c r="Z166" s="80"/>
      <c r="AA166" s="80"/>
      <c r="AB166" s="80"/>
      <c r="AC166" s="80"/>
      <c r="AD166" s="80"/>
      <c r="AE166" s="80"/>
      <c r="AF166" s="80"/>
      <c r="AG166" s="80"/>
      <c r="AH166" s="80"/>
      <c r="AI166" s="80"/>
      <c r="AJ166" s="80"/>
      <c r="AK166" s="80"/>
      <c r="AL166" s="80"/>
      <c r="AM166" s="80"/>
      <c r="AN166" s="80"/>
      <c r="AO166" s="80"/>
      <c r="AP166" s="80"/>
      <c r="AQ166" s="80"/>
      <c r="AR166" s="80"/>
      <c r="AS166" s="80"/>
      <c r="AT166" s="80"/>
      <c r="AU166" s="80"/>
      <c r="AV166" s="80"/>
      <c r="AW166" s="80"/>
      <c r="AX166" s="80"/>
      <c r="AY166" s="80"/>
      <c r="AZ166" s="80"/>
      <c r="BA166" s="80"/>
      <c r="BB166" s="80"/>
      <c r="BC166" s="80"/>
      <c r="BD166" s="80"/>
      <c r="BE166" s="80"/>
      <c r="BF166" s="80"/>
      <c r="BG166" s="80"/>
      <c r="BH166" s="80"/>
      <c r="BI166" s="80"/>
      <c r="BJ166" s="80"/>
      <c r="BK166" s="80"/>
      <c r="BL166" s="80"/>
      <c r="BM166" s="80"/>
      <c r="BN166" s="80"/>
      <c r="BO166" s="80"/>
      <c r="BP166" s="80"/>
      <c r="BQ166" s="80"/>
      <c r="BR166" s="80"/>
      <c r="BS166" s="80"/>
      <c r="BT166" s="80"/>
      <c r="BU166" s="80"/>
      <c r="BV166" s="80"/>
      <c r="BW166" s="80"/>
      <c r="BX166" s="80"/>
      <c r="BY166" s="80"/>
      <c r="BZ166" s="80"/>
      <c r="CA166" s="80"/>
      <c r="CB166" s="80"/>
      <c r="CC166" s="80"/>
      <c r="CD166" s="80"/>
      <c r="CE166" s="80"/>
      <c r="CF166" s="80"/>
      <c r="CG166" s="80"/>
      <c r="CH166" s="80"/>
      <c r="CI166" s="80"/>
      <c r="CJ166" s="80"/>
      <c r="CK166" s="80"/>
      <c r="CL166" s="80"/>
      <c r="CM166" s="80"/>
      <c r="CN166" s="80"/>
      <c r="CO166" s="80"/>
      <c r="CP166" s="80"/>
      <c r="CQ166" s="80"/>
      <c r="CR166" s="80"/>
      <c r="CS166" s="80"/>
      <c r="CT166" s="80"/>
      <c r="CU166" s="80"/>
      <c r="CV166" s="80"/>
      <c r="CW166" s="80"/>
      <c r="CX166" s="80"/>
      <c r="CY166" s="80"/>
      <c r="CZ166" s="80"/>
      <c r="DA166" s="80"/>
      <c r="DB166" s="80"/>
      <c r="DC166" s="80"/>
      <c r="DD166" s="80"/>
      <c r="DE166" s="80"/>
      <c r="DF166" s="80"/>
      <c r="DG166" s="80"/>
      <c r="DH166" s="80"/>
      <c r="DI166" s="80"/>
      <c r="DJ166" s="80"/>
      <c r="DK166" s="80"/>
      <c r="DL166" s="80"/>
      <c r="DM166" s="80"/>
      <c r="DN166" s="80"/>
      <c r="DO166" s="80"/>
      <c r="DP166" s="80"/>
      <c r="DQ166" s="80"/>
      <c r="DR166" s="80"/>
      <c r="DS166" s="80"/>
      <c r="DT166" s="80"/>
      <c r="DU166" s="80"/>
      <c r="DV166" s="80"/>
      <c r="DW166" s="80"/>
      <c r="DX166" s="80"/>
      <c r="DY166" s="80"/>
      <c r="DZ166" s="80"/>
      <c r="EA166" s="80"/>
      <c r="EB166" s="80"/>
      <c r="EC166" s="80"/>
      <c r="ED166" s="80"/>
      <c r="EE166" s="80"/>
      <c r="EF166" s="80"/>
      <c r="EG166" s="80"/>
      <c r="EH166" s="80"/>
      <c r="EI166" s="80"/>
      <c r="EJ166" s="80"/>
      <c r="EK166" s="80"/>
      <c r="EL166" s="80"/>
      <c r="EM166" s="80"/>
      <c r="EN166" s="80"/>
      <c r="EO166" s="80"/>
      <c r="EP166" s="80"/>
      <c r="EQ166" s="80"/>
      <c r="ER166" s="80"/>
      <c r="ES166" s="80"/>
      <c r="ET166" s="80"/>
      <c r="EU166" s="80"/>
      <c r="EV166" s="80"/>
      <c r="EW166" s="80"/>
      <c r="EX166" s="80"/>
      <c r="EY166" s="80"/>
      <c r="EZ166" s="80"/>
      <c r="FA166" s="80"/>
      <c r="FB166" s="80"/>
      <c r="FC166" s="80"/>
      <c r="FD166" s="80"/>
      <c r="FE166" s="80"/>
      <c r="FF166" s="80"/>
      <c r="FG166" s="80"/>
      <c r="FH166" s="80"/>
      <c r="FI166" s="80"/>
      <c r="FJ166" s="80"/>
      <c r="FK166" s="80"/>
      <c r="FL166" s="80"/>
      <c r="FM166" s="80"/>
      <c r="FN166" s="80"/>
      <c r="FO166" s="80"/>
      <c r="FP166" s="80"/>
      <c r="FQ166" s="80"/>
      <c r="FR166" s="80"/>
      <c r="FS166" s="80"/>
      <c r="FT166" s="80"/>
      <c r="FU166" s="80"/>
      <c r="FV166" s="80"/>
      <c r="FW166" s="80"/>
      <c r="FX166" s="80"/>
      <c r="FY166" s="80"/>
      <c r="FZ166" s="80"/>
      <c r="GA166" s="80"/>
      <c r="GB166" s="80"/>
      <c r="GC166" s="80"/>
      <c r="GD166" s="80"/>
      <c r="GE166" s="80"/>
      <c r="GF166" s="80"/>
      <c r="GG166" s="80"/>
      <c r="GH166" s="80"/>
      <c r="GI166" s="80"/>
      <c r="GJ166" s="80"/>
      <c r="GK166" s="80"/>
      <c r="GL166" s="80"/>
      <c r="GM166" s="80"/>
      <c r="GN166" s="80"/>
      <c r="GO166" s="80"/>
      <c r="GP166" s="80"/>
      <c r="GQ166" s="80"/>
      <c r="GR166" s="80"/>
      <c r="GS166" s="80"/>
      <c r="GT166" s="80"/>
      <c r="GU166" s="80"/>
      <c r="GV166" s="80"/>
      <c r="GW166" s="80"/>
      <c r="GX166" s="80"/>
      <c r="GY166" s="80"/>
      <c r="GZ166" s="80"/>
      <c r="HA166" s="80"/>
      <c r="HB166" s="80"/>
      <c r="HC166" s="80"/>
      <c r="HD166" s="80"/>
      <c r="HE166" s="80"/>
      <c r="HF166" s="80"/>
      <c r="HG166" s="80"/>
      <c r="HH166" s="80"/>
      <c r="HI166" s="80"/>
      <c r="HJ166" s="80"/>
      <c r="HK166" s="80"/>
      <c r="HL166" s="80"/>
      <c r="HM166" s="80"/>
      <c r="HN166" s="80"/>
      <c r="HO166" s="80"/>
      <c r="HP166" s="80"/>
      <c r="HQ166" s="80"/>
      <c r="HR166" s="80"/>
      <c r="HS166" s="80"/>
      <c r="HT166" s="80"/>
      <c r="HU166" s="80"/>
      <c r="HV166" s="80"/>
      <c r="HW166" s="80"/>
      <c r="HX166" s="80"/>
      <c r="HY166" s="80"/>
      <c r="HZ166" s="80"/>
      <c r="IA166" s="80"/>
      <c r="IB166" s="80"/>
      <c r="IC166" s="80"/>
      <c r="ID166" s="80"/>
      <c r="IE166" s="80"/>
      <c r="IF166" s="80"/>
      <c r="IG166" s="80"/>
      <c r="IH166" s="80"/>
      <c r="II166" s="80"/>
      <c r="IJ166" s="80"/>
      <c r="IK166" s="80"/>
      <c r="IL166" s="80"/>
      <c r="IM166" s="80"/>
      <c r="IN166" s="80"/>
      <c r="IO166" s="80"/>
      <c r="IP166" s="80"/>
      <c r="IQ166" s="80"/>
      <c r="IR166" s="80"/>
      <c r="IS166" s="80"/>
      <c r="IT166" s="80"/>
      <c r="IU166" s="80"/>
    </row>
    <row r="167" spans="1:255" s="80" customFormat="1" x14ac:dyDescent="0.35">
      <c r="A167" s="78" t="s">
        <v>152</v>
      </c>
      <c r="B167" s="78" t="s">
        <v>123</v>
      </c>
      <c r="C167" s="79" t="s">
        <v>153</v>
      </c>
      <c r="D167" s="90" t="s">
        <v>129</v>
      </c>
      <c r="E167" s="91">
        <v>121</v>
      </c>
      <c r="F167" s="19">
        <v>0</v>
      </c>
      <c r="G167" s="19">
        <v>0</v>
      </c>
      <c r="H167" s="30">
        <f t="shared" si="54"/>
        <v>0</v>
      </c>
      <c r="I167" s="19">
        <v>0</v>
      </c>
      <c r="J167" s="19">
        <v>0</v>
      </c>
      <c r="K167" s="30">
        <f t="shared" si="55"/>
        <v>0</v>
      </c>
      <c r="L167" s="30">
        <f t="shared" si="56"/>
        <v>0</v>
      </c>
      <c r="M167" s="30">
        <f t="shared" si="57"/>
        <v>0</v>
      </c>
      <c r="N167" s="30">
        <f t="shared" si="58"/>
        <v>0</v>
      </c>
      <c r="O167" s="30">
        <f t="shared" si="59"/>
        <v>0</v>
      </c>
      <c r="P167" s="30">
        <f t="shared" si="60"/>
        <v>0</v>
      </c>
    </row>
    <row r="168" spans="1:255" s="10" customFormat="1" ht="17.25" customHeight="1" x14ac:dyDescent="0.35">
      <c r="A168" s="73"/>
      <c r="B168" s="69"/>
      <c r="C168" s="70" t="s">
        <v>165</v>
      </c>
      <c r="D168" s="89"/>
      <c r="E168" s="89"/>
      <c r="F168" s="19">
        <v>0</v>
      </c>
      <c r="G168" s="19">
        <v>0</v>
      </c>
      <c r="H168" s="69"/>
      <c r="I168" s="19">
        <v>0</v>
      </c>
      <c r="J168" s="19">
        <v>0</v>
      </c>
      <c r="K168" s="69"/>
      <c r="L168" s="69"/>
      <c r="M168" s="69"/>
      <c r="N168" s="69"/>
      <c r="O168" s="69"/>
      <c r="P168" s="74"/>
    </row>
    <row r="169" spans="1:255" s="23" customFormat="1" x14ac:dyDescent="0.35">
      <c r="A169" s="78" t="s">
        <v>44</v>
      </c>
      <c r="B169" s="78" t="s">
        <v>82</v>
      </c>
      <c r="C169" s="79" t="s">
        <v>168</v>
      </c>
      <c r="D169" s="90" t="s">
        <v>129</v>
      </c>
      <c r="E169" s="91">
        <v>530</v>
      </c>
      <c r="F169" s="19">
        <v>0</v>
      </c>
      <c r="G169" s="19">
        <v>0</v>
      </c>
      <c r="H169" s="83">
        <f t="shared" ref="H169" si="66">ROUND(F169*G169,2)</f>
        <v>0</v>
      </c>
      <c r="I169" s="19">
        <v>0</v>
      </c>
      <c r="J169" s="19">
        <v>0</v>
      </c>
      <c r="K169" s="81">
        <f t="shared" ref="K169" si="67">ROUND(H169+I169+J169,2)</f>
        <v>0</v>
      </c>
      <c r="L169" s="81">
        <f t="shared" ref="L169" si="68">ROUND(E169*F169,2)</f>
        <v>0</v>
      </c>
      <c r="M169" s="81">
        <f t="shared" ref="M169" si="69">ROUND(E169*H169,2)</f>
        <v>0</v>
      </c>
      <c r="N169" s="81">
        <f t="shared" ref="N169" si="70">ROUND(E169*I169,2)</f>
        <v>0</v>
      </c>
      <c r="O169" s="81">
        <f t="shared" ref="O169" si="71">ROUND(E169*J169,2)</f>
        <v>0</v>
      </c>
      <c r="P169" s="30">
        <f t="shared" ref="P169" si="72">ROUND(M169+N169+O169,2)</f>
        <v>0</v>
      </c>
      <c r="Q169" s="80"/>
      <c r="R169" s="80"/>
      <c r="S169" s="80"/>
      <c r="T169" s="80"/>
      <c r="U169" s="80"/>
      <c r="V169" s="80"/>
      <c r="W169" s="80"/>
      <c r="X169" s="80"/>
      <c r="Y169" s="80"/>
      <c r="Z169" s="80"/>
      <c r="AA169" s="80"/>
      <c r="AB169" s="80"/>
      <c r="AC169" s="80"/>
      <c r="AD169" s="80"/>
      <c r="AE169" s="80"/>
      <c r="AF169" s="80"/>
      <c r="AG169" s="80"/>
      <c r="AH169" s="80"/>
      <c r="AI169" s="80"/>
      <c r="AJ169" s="80"/>
      <c r="AK169" s="80"/>
      <c r="AL169" s="80"/>
      <c r="AM169" s="80"/>
      <c r="AN169" s="80"/>
      <c r="AO169" s="80"/>
      <c r="AP169" s="80"/>
      <c r="AQ169" s="80"/>
      <c r="AR169" s="80"/>
      <c r="AS169" s="80"/>
      <c r="AT169" s="80"/>
      <c r="AU169" s="80"/>
      <c r="AV169" s="80"/>
      <c r="AW169" s="80"/>
      <c r="AX169" s="80"/>
      <c r="AY169" s="80"/>
      <c r="AZ169" s="80"/>
      <c r="BA169" s="80"/>
      <c r="BB169" s="80"/>
      <c r="BC169" s="80"/>
      <c r="BD169" s="80"/>
      <c r="BE169" s="80"/>
      <c r="BF169" s="80"/>
      <c r="BG169" s="80"/>
      <c r="BH169" s="80"/>
      <c r="BI169" s="80"/>
      <c r="BJ169" s="80"/>
      <c r="BK169" s="80"/>
      <c r="BL169" s="80"/>
      <c r="BM169" s="80"/>
      <c r="BN169" s="80"/>
      <c r="BO169" s="80"/>
      <c r="BP169" s="80"/>
      <c r="BQ169" s="80"/>
      <c r="BR169" s="80"/>
      <c r="BS169" s="80"/>
      <c r="BT169" s="80"/>
      <c r="BU169" s="80"/>
      <c r="BV169" s="80"/>
      <c r="BW169" s="80"/>
      <c r="BX169" s="80"/>
      <c r="BY169" s="80"/>
      <c r="BZ169" s="80"/>
      <c r="CA169" s="80"/>
      <c r="CB169" s="80"/>
      <c r="CC169" s="80"/>
      <c r="CD169" s="80"/>
      <c r="CE169" s="80"/>
      <c r="CF169" s="80"/>
      <c r="CG169" s="80"/>
      <c r="CH169" s="80"/>
      <c r="CI169" s="80"/>
      <c r="CJ169" s="80"/>
      <c r="CK169" s="80"/>
      <c r="CL169" s="80"/>
      <c r="CM169" s="80"/>
      <c r="CN169" s="80"/>
      <c r="CO169" s="80"/>
      <c r="CP169" s="80"/>
      <c r="CQ169" s="80"/>
      <c r="CR169" s="80"/>
      <c r="CS169" s="80"/>
      <c r="CT169" s="80"/>
      <c r="CU169" s="80"/>
      <c r="CV169" s="80"/>
      <c r="CW169" s="80"/>
      <c r="CX169" s="80"/>
      <c r="CY169" s="80"/>
      <c r="CZ169" s="80"/>
      <c r="DA169" s="80"/>
      <c r="DB169" s="80"/>
      <c r="DC169" s="80"/>
      <c r="DD169" s="80"/>
      <c r="DE169" s="80"/>
      <c r="DF169" s="80"/>
      <c r="DG169" s="80"/>
      <c r="DH169" s="80"/>
      <c r="DI169" s="80"/>
      <c r="DJ169" s="80"/>
      <c r="DK169" s="80"/>
      <c r="DL169" s="80"/>
      <c r="DM169" s="80"/>
      <c r="DN169" s="80"/>
      <c r="DO169" s="80"/>
      <c r="DP169" s="80"/>
      <c r="DQ169" s="80"/>
      <c r="DR169" s="80"/>
      <c r="DS169" s="80"/>
      <c r="DT169" s="80"/>
      <c r="DU169" s="80"/>
      <c r="DV169" s="80"/>
      <c r="DW169" s="80"/>
      <c r="DX169" s="80"/>
      <c r="DY169" s="80"/>
      <c r="DZ169" s="80"/>
      <c r="EA169" s="80"/>
      <c r="EB169" s="80"/>
      <c r="EC169" s="80"/>
      <c r="ED169" s="80"/>
      <c r="EE169" s="80"/>
      <c r="EF169" s="80"/>
      <c r="EG169" s="80"/>
      <c r="EH169" s="80"/>
      <c r="EI169" s="80"/>
      <c r="EJ169" s="80"/>
      <c r="EK169" s="80"/>
      <c r="EL169" s="80"/>
      <c r="EM169" s="80"/>
      <c r="EN169" s="80"/>
      <c r="EO169" s="80"/>
      <c r="EP169" s="80"/>
      <c r="EQ169" s="80"/>
      <c r="ER169" s="80"/>
      <c r="ES169" s="80"/>
      <c r="ET169" s="80"/>
      <c r="EU169" s="80"/>
      <c r="EV169" s="80"/>
      <c r="EW169" s="80"/>
      <c r="EX169" s="80"/>
      <c r="EY169" s="80"/>
      <c r="EZ169" s="80"/>
      <c r="FA169" s="80"/>
      <c r="FB169" s="80"/>
      <c r="FC169" s="80"/>
      <c r="FD169" s="80"/>
      <c r="FE169" s="80"/>
      <c r="FF169" s="80"/>
      <c r="FG169" s="80"/>
      <c r="FH169" s="80"/>
      <c r="FI169" s="80"/>
      <c r="FJ169" s="80"/>
      <c r="FK169" s="80"/>
      <c r="FL169" s="80"/>
      <c r="FM169" s="80"/>
      <c r="FN169" s="80"/>
      <c r="FO169" s="80"/>
      <c r="FP169" s="80"/>
      <c r="FQ169" s="80"/>
      <c r="FR169" s="80"/>
      <c r="FS169" s="80"/>
      <c r="FT169" s="80"/>
      <c r="FU169" s="80"/>
      <c r="FV169" s="80"/>
      <c r="FW169" s="80"/>
      <c r="FX169" s="80"/>
      <c r="FY169" s="80"/>
      <c r="FZ169" s="80"/>
      <c r="GA169" s="80"/>
      <c r="GB169" s="80"/>
      <c r="GC169" s="80"/>
      <c r="GD169" s="80"/>
      <c r="GE169" s="80"/>
      <c r="GF169" s="80"/>
      <c r="GG169" s="80"/>
      <c r="GH169" s="80"/>
      <c r="GI169" s="80"/>
      <c r="GJ169" s="80"/>
      <c r="GK169" s="80"/>
      <c r="GL169" s="80"/>
      <c r="GM169" s="80"/>
      <c r="GN169" s="80"/>
      <c r="GO169" s="80"/>
      <c r="GP169" s="80"/>
      <c r="GQ169" s="80"/>
      <c r="GR169" s="80"/>
      <c r="GS169" s="80"/>
      <c r="GT169" s="80"/>
      <c r="GU169" s="80"/>
      <c r="GV169" s="80"/>
      <c r="GW169" s="80"/>
      <c r="GX169" s="80"/>
      <c r="GY169" s="80"/>
      <c r="GZ169" s="80"/>
      <c r="HA169" s="80"/>
      <c r="HB169" s="80"/>
      <c r="HC169" s="80"/>
      <c r="HD169" s="80"/>
      <c r="HE169" s="80"/>
      <c r="HF169" s="80"/>
      <c r="HG169" s="80"/>
      <c r="HH169" s="80"/>
      <c r="HI169" s="80"/>
      <c r="HJ169" s="80"/>
      <c r="HK169" s="80"/>
      <c r="HL169" s="80"/>
      <c r="HM169" s="80"/>
      <c r="HN169" s="80"/>
      <c r="HO169" s="80"/>
      <c r="HP169" s="80"/>
      <c r="HQ169" s="80"/>
      <c r="HR169" s="80"/>
      <c r="HS169" s="80"/>
      <c r="HT169" s="80"/>
      <c r="HU169" s="80"/>
      <c r="HV169" s="80"/>
      <c r="HW169" s="80"/>
      <c r="HX169" s="80"/>
      <c r="HY169" s="80"/>
      <c r="HZ169" s="80"/>
      <c r="IA169" s="80"/>
      <c r="IB169" s="80"/>
      <c r="IC169" s="80"/>
      <c r="ID169" s="80"/>
      <c r="IE169" s="80"/>
      <c r="IF169" s="80"/>
      <c r="IG169" s="80"/>
      <c r="IH169" s="80"/>
      <c r="II169" s="80"/>
      <c r="IJ169" s="80"/>
      <c r="IK169" s="80"/>
      <c r="IL169" s="80"/>
      <c r="IM169" s="80"/>
      <c r="IN169" s="80"/>
      <c r="IO169" s="80"/>
      <c r="IP169" s="80"/>
      <c r="IQ169" s="80"/>
      <c r="IR169" s="80"/>
      <c r="IS169" s="80"/>
      <c r="IT169" s="80"/>
      <c r="IU169" s="80"/>
    </row>
    <row r="170" spans="1:255" s="23" customFormat="1" ht="11.25" customHeight="1" x14ac:dyDescent="0.35">
      <c r="A170" s="78"/>
      <c r="B170" s="78"/>
      <c r="C170" s="79"/>
      <c r="D170" s="78"/>
      <c r="E170" s="30"/>
      <c r="F170" s="83"/>
      <c r="G170" s="83"/>
      <c r="H170" s="83"/>
      <c r="I170" s="83"/>
      <c r="J170" s="83"/>
      <c r="K170" s="81"/>
      <c r="L170" s="81"/>
      <c r="M170" s="81"/>
      <c r="N170" s="81"/>
      <c r="O170" s="81"/>
      <c r="P170" s="30"/>
      <c r="Q170" s="80"/>
      <c r="R170" s="80"/>
      <c r="S170" s="80"/>
      <c r="T170" s="80"/>
      <c r="U170" s="80"/>
      <c r="V170" s="80"/>
      <c r="W170" s="80"/>
      <c r="X170" s="80"/>
      <c r="Y170" s="80"/>
      <c r="Z170" s="80"/>
      <c r="AA170" s="80"/>
      <c r="AB170" s="80"/>
      <c r="AC170" s="80"/>
      <c r="AD170" s="80"/>
      <c r="AE170" s="80"/>
      <c r="AF170" s="80"/>
      <c r="AG170" s="80"/>
      <c r="AH170" s="80"/>
      <c r="AI170" s="80"/>
      <c r="AJ170" s="80"/>
      <c r="AK170" s="80"/>
      <c r="AL170" s="80"/>
      <c r="AM170" s="80"/>
      <c r="AN170" s="80"/>
      <c r="AO170" s="80"/>
      <c r="AP170" s="80"/>
      <c r="AQ170" s="80"/>
      <c r="AR170" s="80"/>
      <c r="AS170" s="80"/>
      <c r="AT170" s="80"/>
      <c r="AU170" s="80"/>
      <c r="AV170" s="80"/>
      <c r="AW170" s="80"/>
      <c r="AX170" s="80"/>
      <c r="AY170" s="80"/>
      <c r="AZ170" s="80"/>
      <c r="BA170" s="80"/>
      <c r="BB170" s="80"/>
      <c r="BC170" s="80"/>
      <c r="BD170" s="80"/>
      <c r="BE170" s="80"/>
      <c r="BF170" s="80"/>
      <c r="BG170" s="80"/>
      <c r="BH170" s="80"/>
      <c r="BI170" s="80"/>
      <c r="BJ170" s="80"/>
      <c r="BK170" s="80"/>
      <c r="BL170" s="80"/>
      <c r="BM170" s="80"/>
      <c r="BN170" s="80"/>
      <c r="BO170" s="80"/>
      <c r="BP170" s="80"/>
      <c r="BQ170" s="80"/>
      <c r="BR170" s="80"/>
      <c r="BS170" s="80"/>
      <c r="BT170" s="80"/>
      <c r="BU170" s="80"/>
      <c r="BV170" s="80"/>
      <c r="BW170" s="80"/>
      <c r="BX170" s="80"/>
      <c r="BY170" s="80"/>
      <c r="BZ170" s="80"/>
      <c r="CA170" s="80"/>
      <c r="CB170" s="80"/>
      <c r="CC170" s="80"/>
      <c r="CD170" s="80"/>
      <c r="CE170" s="80"/>
      <c r="CF170" s="80"/>
      <c r="CG170" s="80"/>
      <c r="CH170" s="80"/>
      <c r="CI170" s="80"/>
      <c r="CJ170" s="80"/>
      <c r="CK170" s="80"/>
      <c r="CL170" s="80"/>
      <c r="CM170" s="80"/>
      <c r="CN170" s="80"/>
      <c r="CO170" s="80"/>
      <c r="CP170" s="80"/>
      <c r="CQ170" s="80"/>
      <c r="CR170" s="80"/>
      <c r="CS170" s="80"/>
      <c r="CT170" s="80"/>
      <c r="CU170" s="80"/>
      <c r="CV170" s="80"/>
      <c r="CW170" s="80"/>
      <c r="CX170" s="80"/>
      <c r="CY170" s="80"/>
      <c r="CZ170" s="80"/>
      <c r="DA170" s="80"/>
      <c r="DB170" s="80"/>
      <c r="DC170" s="80"/>
      <c r="DD170" s="80"/>
      <c r="DE170" s="80"/>
      <c r="DF170" s="80"/>
      <c r="DG170" s="80"/>
      <c r="DH170" s="80"/>
      <c r="DI170" s="80"/>
      <c r="DJ170" s="80"/>
      <c r="DK170" s="80"/>
      <c r="DL170" s="80"/>
      <c r="DM170" s="80"/>
      <c r="DN170" s="80"/>
      <c r="DO170" s="80"/>
      <c r="DP170" s="80"/>
      <c r="DQ170" s="80"/>
      <c r="DR170" s="80"/>
      <c r="DS170" s="80"/>
      <c r="DT170" s="80"/>
      <c r="DU170" s="80"/>
      <c r="DV170" s="80"/>
      <c r="DW170" s="80"/>
      <c r="DX170" s="80"/>
      <c r="DY170" s="80"/>
      <c r="DZ170" s="80"/>
      <c r="EA170" s="80"/>
      <c r="EB170" s="80"/>
      <c r="EC170" s="80"/>
      <c r="ED170" s="80"/>
      <c r="EE170" s="80"/>
      <c r="EF170" s="80"/>
      <c r="EG170" s="80"/>
      <c r="EH170" s="80"/>
      <c r="EI170" s="80"/>
      <c r="EJ170" s="80"/>
      <c r="EK170" s="80"/>
      <c r="EL170" s="80"/>
      <c r="EM170" s="80"/>
      <c r="EN170" s="80"/>
      <c r="EO170" s="80"/>
      <c r="EP170" s="80"/>
      <c r="EQ170" s="80"/>
      <c r="ER170" s="80"/>
      <c r="ES170" s="80"/>
      <c r="ET170" s="80"/>
      <c r="EU170" s="80"/>
      <c r="EV170" s="80"/>
      <c r="EW170" s="80"/>
      <c r="EX170" s="80"/>
      <c r="EY170" s="80"/>
      <c r="EZ170" s="80"/>
      <c r="FA170" s="80"/>
      <c r="FB170" s="80"/>
      <c r="FC170" s="80"/>
      <c r="FD170" s="80"/>
      <c r="FE170" s="80"/>
      <c r="FF170" s="80"/>
      <c r="FG170" s="80"/>
      <c r="FH170" s="80"/>
      <c r="FI170" s="80"/>
      <c r="FJ170" s="80"/>
      <c r="FK170" s="80"/>
      <c r="FL170" s="80"/>
      <c r="FM170" s="80"/>
      <c r="FN170" s="80"/>
      <c r="FO170" s="80"/>
      <c r="FP170" s="80"/>
      <c r="FQ170" s="80"/>
      <c r="FR170" s="80"/>
      <c r="FS170" s="80"/>
      <c r="FT170" s="80"/>
      <c r="FU170" s="80"/>
      <c r="FV170" s="80"/>
      <c r="FW170" s="80"/>
      <c r="FX170" s="80"/>
      <c r="FY170" s="80"/>
      <c r="FZ170" s="80"/>
      <c r="GA170" s="80"/>
      <c r="GB170" s="80"/>
      <c r="GC170" s="80"/>
      <c r="GD170" s="80"/>
      <c r="GE170" s="80"/>
      <c r="GF170" s="80"/>
      <c r="GG170" s="80"/>
      <c r="GH170" s="80"/>
      <c r="GI170" s="80"/>
      <c r="GJ170" s="80"/>
      <c r="GK170" s="80"/>
      <c r="GL170" s="80"/>
      <c r="GM170" s="80"/>
      <c r="GN170" s="80"/>
      <c r="GO170" s="80"/>
      <c r="GP170" s="80"/>
      <c r="GQ170" s="80"/>
      <c r="GR170" s="80"/>
      <c r="GS170" s="80"/>
      <c r="GT170" s="80"/>
      <c r="GU170" s="80"/>
      <c r="GV170" s="80"/>
      <c r="GW170" s="80"/>
      <c r="GX170" s="80"/>
      <c r="GY170" s="80"/>
      <c r="GZ170" s="80"/>
      <c r="HA170" s="80"/>
      <c r="HB170" s="80"/>
      <c r="HC170" s="80"/>
      <c r="HD170" s="80"/>
      <c r="HE170" s="80"/>
      <c r="HF170" s="80"/>
      <c r="HG170" s="80"/>
      <c r="HH170" s="80"/>
      <c r="HI170" s="80"/>
      <c r="HJ170" s="80"/>
      <c r="HK170" s="80"/>
      <c r="HL170" s="80"/>
      <c r="HM170" s="80"/>
      <c r="HN170" s="80"/>
      <c r="HO170" s="80"/>
      <c r="HP170" s="80"/>
      <c r="HQ170" s="80"/>
      <c r="HR170" s="80"/>
      <c r="HS170" s="80"/>
      <c r="HT170" s="80"/>
      <c r="HU170" s="80"/>
      <c r="HV170" s="80"/>
      <c r="HW170" s="80"/>
      <c r="HX170" s="80"/>
      <c r="HY170" s="80"/>
      <c r="HZ170" s="80"/>
      <c r="IA170" s="80"/>
      <c r="IB170" s="80"/>
      <c r="IC170" s="80"/>
      <c r="ID170" s="80"/>
      <c r="IE170" s="80"/>
      <c r="IF170" s="80"/>
      <c r="IG170" s="80"/>
      <c r="IH170" s="80"/>
      <c r="II170" s="80"/>
      <c r="IJ170" s="80"/>
      <c r="IK170" s="80"/>
      <c r="IL170" s="80"/>
      <c r="IM170" s="80"/>
      <c r="IN170" s="80"/>
      <c r="IO170" s="80"/>
      <c r="IP170" s="80"/>
      <c r="IQ170" s="80"/>
      <c r="IR170" s="80"/>
      <c r="IS170" s="80"/>
      <c r="IT170" s="80"/>
      <c r="IU170" s="80"/>
    </row>
    <row r="171" spans="1:255" s="10" customFormat="1" x14ac:dyDescent="0.35">
      <c r="A171" s="2"/>
      <c r="B171" s="2"/>
      <c r="C171" s="85" t="s">
        <v>43</v>
      </c>
      <c r="D171" s="2"/>
      <c r="E171" s="19"/>
      <c r="F171" s="19"/>
      <c r="G171" s="19"/>
      <c r="H171" s="19"/>
      <c r="I171" s="19"/>
      <c r="J171" s="19"/>
      <c r="K171" s="19"/>
      <c r="L171" s="86">
        <f>ROUND(SUM(L15:L170),2)</f>
        <v>0</v>
      </c>
      <c r="M171" s="86">
        <f>ROUND(SUM(M15:M170),2)</f>
        <v>0</v>
      </c>
      <c r="N171" s="86">
        <f>ROUND(SUM(N15:N170),2)</f>
        <v>0</v>
      </c>
      <c r="O171" s="86">
        <f>ROUND(SUM(O15:O170),2)</f>
        <v>0</v>
      </c>
      <c r="P171" s="86">
        <f>ROUND(SUM(P15:P170),2)</f>
        <v>0</v>
      </c>
    </row>
    <row r="174" spans="1:255" s="10" customFormat="1" x14ac:dyDescent="0.35">
      <c r="A174" s="3"/>
      <c r="B174" s="3"/>
      <c r="C174" s="10" t="str">
        <f>Kopsavilkums!$C$23</f>
        <v>Sastādīja: _______________________</v>
      </c>
    </row>
    <row r="175" spans="1:255" s="10" customFormat="1" x14ac:dyDescent="0.35">
      <c r="A175" s="3"/>
      <c r="B175" s="3"/>
      <c r="C175" s="3" t="s">
        <v>6</v>
      </c>
      <c r="L175" s="3"/>
    </row>
    <row r="177" spans="1:3" s="10" customFormat="1" x14ac:dyDescent="0.35">
      <c r="A177" s="3"/>
      <c r="B177" s="3"/>
      <c r="C177" s="10" t="str">
        <f>Kopsavilkums!$C$26</f>
        <v xml:space="preserve">Sertifikāta Nr.: </v>
      </c>
    </row>
    <row r="179" spans="1:3" s="10" customFormat="1" x14ac:dyDescent="0.35">
      <c r="A179" s="3"/>
      <c r="B179" s="3"/>
      <c r="C179" s="10" t="str">
        <f>$P$10</f>
        <v xml:space="preserve">Tāme sastādīta 2020. gada </v>
      </c>
    </row>
  </sheetData>
  <mergeCells count="10">
    <mergeCell ref="A1:P1"/>
    <mergeCell ref="A2:P2"/>
    <mergeCell ref="A3:P3"/>
    <mergeCell ref="A12:A13"/>
    <mergeCell ref="B12:B13"/>
    <mergeCell ref="C12:C13"/>
    <mergeCell ref="D12:D13"/>
    <mergeCell ref="E12:E13"/>
    <mergeCell ref="F12:K12"/>
    <mergeCell ref="L12:P12"/>
  </mergeCells>
  <printOptions horizontalCentered="1"/>
  <pageMargins left="0.59055118110236227" right="0.59055118110236227" top="1.1811023622047245" bottom="0.59055118110236227" header="0.51181102362204722" footer="0.43307086614173229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Darblapas</vt:lpstr>
      </vt:variant>
      <vt:variant>
        <vt:i4>4</vt:i4>
      </vt:variant>
      <vt:variant>
        <vt:lpstr>Diapazoni ar nosaukumiem</vt:lpstr>
      </vt:variant>
      <vt:variant>
        <vt:i4>6</vt:i4>
      </vt:variant>
    </vt:vector>
  </HeadingPairs>
  <TitlesOfParts>
    <vt:vector size="10" baseType="lpstr">
      <vt:lpstr>Koptāme</vt:lpstr>
      <vt:lpstr>Kopsavilkums</vt:lpstr>
      <vt:lpstr>Lok1.</vt:lpstr>
      <vt:lpstr>Lok2.</vt:lpstr>
      <vt:lpstr>Kopsavilkums!Drukas_apgabals</vt:lpstr>
      <vt:lpstr>Koptāme!Drukas_apgabals</vt:lpstr>
      <vt:lpstr>Lok1.!Drukas_apgabals</vt:lpstr>
      <vt:lpstr>Lok2.!Drukas_apgabals</vt:lpstr>
      <vt:lpstr>Lok1.!Drukāt_virsrakstus</vt:lpstr>
      <vt:lpstr>Lok2.!Drukāt_virsrakstus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2020-10-30T10:51:39Z</dcterms:modified>
</cp:coreProperties>
</file>