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ksneA\Desktop\IEPIRKUMI\PROCEDURAS\SARUNU_PROCEDURA_AR_PUBLIKACIJU\VAS_noteikumi_un_Vadllinijas\2.Jumta_seguma_nomaina\PIO\EXEL\"/>
    </mc:Choice>
  </mc:AlternateContent>
  <xr:revisionPtr revIDLastSave="0" documentId="13_ncr:1_{E67D9F03-7CFA-4711-9114-2CCD0E414910}" xr6:coauthVersionLast="41" xr6:coauthVersionMax="41" xr10:uidLastSave="{00000000-0000-0000-0000-000000000000}"/>
  <bookViews>
    <workbookView xWindow="-120" yWindow="-120" windowWidth="29040" windowHeight="15840" tabRatio="963" xr2:uid="{00000000-000D-0000-FFFF-FFFF00000000}"/>
  </bookViews>
  <sheets>
    <sheet name="tāme 1" sheetId="149" r:id="rId1"/>
  </sheets>
  <definedNames>
    <definedName name="_xlnm.Print_Area" localSheetId="0">'tāme 1'!$A$5:$P$44</definedName>
    <definedName name="_xlnm.Print_Titles" localSheetId="0">'tāme 1'!$11:$15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149" l="1"/>
  <c r="N22" i="149"/>
  <c r="M22" i="149"/>
  <c r="L22" i="149"/>
  <c r="K22" i="149"/>
  <c r="O17" i="149"/>
  <c r="N17" i="149"/>
  <c r="M17" i="149"/>
  <c r="L17" i="149"/>
  <c r="K17" i="149"/>
  <c r="K16" i="149"/>
  <c r="K18" i="149"/>
  <c r="K19" i="149"/>
  <c r="O21" i="149"/>
  <c r="N21" i="149"/>
  <c r="M21" i="149"/>
  <c r="L21" i="149"/>
  <c r="K21" i="149"/>
  <c r="O35" i="149"/>
  <c r="N35" i="149"/>
  <c r="M35" i="149"/>
  <c r="L35" i="149"/>
  <c r="K35" i="149"/>
  <c r="O34" i="149"/>
  <c r="N34" i="149"/>
  <c r="M34" i="149"/>
  <c r="L34" i="149"/>
  <c r="K34" i="149"/>
  <c r="P22" i="149" l="1"/>
  <c r="P21" i="149"/>
  <c r="P35" i="149"/>
  <c r="P34" i="149"/>
  <c r="M24" i="149"/>
  <c r="K24" i="149"/>
  <c r="O23" i="149"/>
  <c r="N23" i="149"/>
  <c r="M23" i="149"/>
  <c r="K23" i="149"/>
  <c r="L23" i="149"/>
  <c r="P23" i="149" l="1"/>
  <c r="N24" i="149"/>
  <c r="O24" i="149"/>
  <c r="L24" i="149"/>
  <c r="O14" i="149"/>
  <c r="N14" i="149"/>
  <c r="M14" i="149"/>
  <c r="L14" i="149"/>
  <c r="P24" i="149" l="1"/>
  <c r="P14" i="149"/>
  <c r="M32" i="149"/>
  <c r="O29" i="149"/>
  <c r="O25" i="149"/>
  <c r="N25" i="149"/>
  <c r="M25" i="149"/>
  <c r="K25" i="149"/>
  <c r="L25" i="149"/>
  <c r="M31" i="149"/>
  <c r="N27" i="149"/>
  <c r="K28" i="149"/>
  <c r="K29" i="149"/>
  <c r="K27" i="149"/>
  <c r="O26" i="149"/>
  <c r="N26" i="149"/>
  <c r="M26" i="149"/>
  <c r="K26" i="149"/>
  <c r="L26" i="149"/>
  <c r="K32" i="149"/>
  <c r="K31" i="149"/>
  <c r="O30" i="149"/>
  <c r="N30" i="149"/>
  <c r="M30" i="149"/>
  <c r="K30" i="149"/>
  <c r="L30" i="149"/>
  <c r="O32" i="149" l="1"/>
  <c r="L29" i="149"/>
  <c r="M29" i="149"/>
  <c r="N32" i="149"/>
  <c r="L32" i="149"/>
  <c r="N29" i="149"/>
  <c r="P30" i="149" s="1"/>
  <c r="L31" i="149"/>
  <c r="P25" i="149"/>
  <c r="O31" i="149"/>
  <c r="P26" i="149"/>
  <c r="O28" i="149"/>
  <c r="M28" i="149"/>
  <c r="L28" i="149"/>
  <c r="N28" i="149"/>
  <c r="O27" i="149"/>
  <c r="L27" i="149"/>
  <c r="M27" i="149"/>
  <c r="N31" i="149"/>
  <c r="P32" i="149" l="1"/>
  <c r="P29" i="149"/>
  <c r="P31" i="149"/>
  <c r="P28" i="149"/>
  <c r="P27" i="149"/>
  <c r="O16" i="149" l="1"/>
  <c r="N16" i="149"/>
  <c r="M16" i="149"/>
  <c r="P17" i="149" s="1"/>
  <c r="L16" i="149"/>
  <c r="P16" i="149" l="1"/>
  <c r="O36" i="149"/>
  <c r="N36" i="149"/>
  <c r="M36" i="149"/>
  <c r="K36" i="149"/>
  <c r="L36" i="149"/>
  <c r="P36" i="149" l="1"/>
  <c r="O19" i="149" l="1"/>
  <c r="N19" i="149"/>
  <c r="M19" i="149"/>
  <c r="L19" i="149"/>
  <c r="O18" i="149"/>
  <c r="N18" i="149"/>
  <c r="M18" i="149"/>
  <c r="L18" i="149"/>
  <c r="P19" i="149" l="1"/>
  <c r="P18" i="149"/>
  <c r="O37" i="149"/>
  <c r="N37" i="149"/>
  <c r="M37" i="149"/>
  <c r="L37" i="149"/>
  <c r="P37" i="149" l="1"/>
  <c r="P40" i="149" l="1"/>
  <c r="P39" i="149"/>
  <c r="P38" i="149"/>
  <c r="P41" i="149" l="1"/>
  <c r="P9" i="149" s="1"/>
</calcChain>
</file>

<file path=xl/sharedStrings.xml><?xml version="1.0" encoding="utf-8"?>
<sst xmlns="http://schemas.openxmlformats.org/spreadsheetml/2006/main" count="100" uniqueCount="84">
  <si>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</si>
  <si>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</si>
  <si>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</si>
  <si>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</si>
  <si>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</si>
  <si>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</si>
  <si>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</si>
  <si>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</si>
  <si>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PAVISAM KOPĀ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</si>
  <si>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</si>
  <si>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</si>
  <si>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</si>
  <si>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</si>
  <si>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</si>
  <si>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</si>
  <si>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m</t>
  </si>
  <si>
    <t>Kods</t>
  </si>
  <si>
    <t>Tiešās izmaksas kopā, t. sk. darba devēja sociālais nodoklis (24,09%)</t>
  </si>
  <si>
    <t>Demontāžas un sagatavošanas darbi</t>
  </si>
  <si>
    <t>gab</t>
  </si>
  <si>
    <t>Dažādi</t>
  </si>
  <si>
    <t>obj</t>
  </si>
  <si>
    <t>m2</t>
  </si>
  <si>
    <t>Sagatavošanas darbi</t>
  </si>
  <si>
    <t>Apliecinājuma kartes iztrāde</t>
  </si>
  <si>
    <t>2.1.</t>
  </si>
  <si>
    <t>1.1.</t>
  </si>
  <si>
    <t>3.3.</t>
  </si>
  <si>
    <t>2.2.</t>
  </si>
  <si>
    <t>2.3.</t>
  </si>
  <si>
    <t>2.4.</t>
  </si>
  <si>
    <t>3.</t>
  </si>
  <si>
    <t>2.</t>
  </si>
  <si>
    <t>1.</t>
  </si>
  <si>
    <t>3.1.</t>
  </si>
  <si>
    <t>3.2.</t>
  </si>
  <si>
    <t>3.6.</t>
  </si>
  <si>
    <t>3.4.</t>
  </si>
  <si>
    <t>3.5.</t>
  </si>
  <si>
    <t>4.</t>
  </si>
  <si>
    <t>4.1.</t>
  </si>
  <si>
    <t>4.2.</t>
  </si>
  <si>
    <t>4.3.</t>
  </si>
  <si>
    <t>Virsizdevumi 0%</t>
  </si>
  <si>
    <t>Transporta izdevumi 0%</t>
  </si>
  <si>
    <t>Peļņa 0%</t>
  </si>
  <si>
    <r>
      <rPr>
        <b/>
        <sz val="10"/>
        <rFont val="Times New Roman"/>
        <family val="1"/>
        <charset val="186"/>
      </rPr>
      <t xml:space="preserve">Pasūtītājs: </t>
    </r>
    <r>
      <rPr>
        <sz val="10"/>
        <rFont val="Times New Roman"/>
        <family val="1"/>
        <charset val="186"/>
      </rPr>
      <t>VAS "Latvijas dzelzceļš"</t>
    </r>
  </si>
  <si>
    <r>
      <t>Tāmes  izmaksas</t>
    </r>
    <r>
      <rPr>
        <i/>
        <sz val="11"/>
        <rFont val="Times New Roman"/>
        <family val="1"/>
        <charset val="186"/>
      </rPr>
      <t xml:space="preserve"> euro</t>
    </r>
    <r>
      <rPr>
        <sz val="11"/>
        <rFont val="Times New Roman"/>
        <family val="1"/>
        <charset val="186"/>
      </rPr>
      <t xml:space="preserve"> bez PVN</t>
    </r>
  </si>
  <si>
    <t>Ventilācijas iekārtas ar betona pamatni (līdz 0,25m3, virs jumta konstrukcijas) demontāža</t>
  </si>
  <si>
    <t>gb.</t>
  </si>
  <si>
    <t>Lietus ūdens notekrenes demontāža (t.sk. veidgabali, montāžas elementi)</t>
  </si>
  <si>
    <t>Ruļļmateriālu seguma defektu remonts atsevišķās jumta vietās, plaknes līmeņošana</t>
  </si>
  <si>
    <t>m²</t>
  </si>
  <si>
    <t>Ventilācijas jumtiņu demontāža (līdz 2m2)</t>
  </si>
  <si>
    <t xml:space="preserve">Savietota jumta izbūve </t>
  </si>
  <si>
    <t>Jumta konstrukcijas perimetra pastiprināšana ar koka latām100 x 50 mm (t. sk. antiseptētās koka  latas 160m, montāžas piederumi)</t>
  </si>
  <si>
    <t>Koka latas  apdare ar cinkoto skārdu (lāseņa montāža)</t>
  </si>
  <si>
    <t xml:space="preserve">Savietota jumta siltumizolācijas pamatkārtas izveidošana, ieklājot  puscietu akmensvates  plātni  b=100mm ar ventilācijas rievām, λ=0.037 w/mK , 30 kg/m2 (PAROC ROS 30g vai ekvivalents)  </t>
  </si>
  <si>
    <t xml:space="preserve">Parapēta vertikālās daļas siltināšana ar īpaši cietām akmensvates plātnēm b = 40mm, 50 kN/m2 (PAROC ROS 50 vai ekvivalents) </t>
  </si>
  <si>
    <t>Parapeta horizonālās daļas apdare ar  cinkotu skārdu (plātums līdz 0.8m)</t>
  </si>
  <si>
    <t>Būvgružu iekraušana konteinerī, utilizācija (konteineris 8 m3)</t>
  </si>
  <si>
    <t>kont.</t>
  </si>
  <si>
    <t>3.7.</t>
  </si>
  <si>
    <t>3.8.</t>
  </si>
  <si>
    <t>3.9.</t>
  </si>
  <si>
    <t>Sastatnes uz visu remontdarba periodu (t.sk. montāža, demontāža)</t>
  </si>
  <si>
    <t>3.10.</t>
  </si>
  <si>
    <t>3.11.</t>
  </si>
  <si>
    <t>Metāla jumtiņu virs ventilācijas izvadiem montāža (līdz 2m2)</t>
  </si>
  <si>
    <t>Izpilddokumentācijas sagatavošana, nodošana pasūtītājam</t>
  </si>
  <si>
    <t>Savietota jumta siltumizolācijas virskārtas izveidošana, ieklājot īpaši cietas akmensvates plātnes b = 30mm, 60 kN/m2   (PAROC ROB 60 vai ekvivalents)</t>
  </si>
  <si>
    <t>Lietus ūdens notekrenes montāža (t.sk. veidgabali, montāžas elementi)</t>
  </si>
  <si>
    <t>Parapeta un lāseņa skārda apdares demontāža plātumā līdz 0.8m</t>
  </si>
  <si>
    <t>3.12.</t>
  </si>
  <si>
    <t>Atvērumus jumta konstrukcijā pēc ventilācijas cauruļu demontāžas d-līdz 350mm aizdare, siltinot ar akmensvati b=200mm, λ=0.037 w/mK , 30 kg/m2 (PAROC ROS 30 vai ekvivalents)</t>
  </si>
  <si>
    <t>Savietota jumta aerārtora montāža</t>
  </si>
  <si>
    <r>
      <rPr>
        <b/>
        <sz val="10"/>
        <rFont val="Times New Roman"/>
        <family val="1"/>
        <charset val="186"/>
      </rPr>
      <t>Būves nosaukums:</t>
    </r>
    <r>
      <rPr>
        <sz val="10"/>
        <rFont val="Times New Roman"/>
        <family val="1"/>
        <charset val="186"/>
      </rPr>
      <t xml:space="preserve"> Elektroiecirkņa galvenais korpuss</t>
    </r>
  </si>
  <si>
    <r>
      <rPr>
        <b/>
        <sz val="10"/>
        <rFont val="Times New Roman"/>
        <family val="1"/>
        <charset val="186"/>
      </rPr>
      <t>Objekta nosaukums:</t>
    </r>
    <r>
      <rPr>
        <sz val="10"/>
        <rFont val="Times New Roman"/>
        <family val="1"/>
        <charset val="186"/>
      </rPr>
      <t xml:space="preserve"> Elektroiecirkņa galvenā korpusa ēkas pārseguma siltināšana, jumta seguma ieklāšana</t>
    </r>
  </si>
  <si>
    <r>
      <rPr>
        <b/>
        <sz val="10"/>
        <rFont val="Times New Roman"/>
        <family val="1"/>
        <charset val="186"/>
      </rPr>
      <t xml:space="preserve">Objekta adrese: </t>
    </r>
    <r>
      <rPr>
        <sz val="10"/>
        <rFont val="Times New Roman"/>
        <family val="1"/>
        <charset val="186"/>
      </rPr>
      <t>Prohorova iela 12B, Jelgava</t>
    </r>
  </si>
  <si>
    <t>PVC membrānas jumta seguma ieklāšana (t.sk. pieslēgumi ventilācijas izvadiem un parapetu vertikālā daļa)</t>
  </si>
  <si>
    <t>Elektroiecirkņa galvenā korpusa ēkas jumta nomaiņa</t>
  </si>
  <si>
    <t>Iepirkuma priekšmeta daļa Nr.2</t>
  </si>
  <si>
    <t>DARBA IZMAKSU TĀME Nr.2</t>
  </si>
  <si>
    <t>DARBA UZDEVUMI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</si>
</sst>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6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7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/>
    </xf>
    <xf numFmtId="2" fontId="6" fillId="0" borderId="0" xfId="0" applyNumberFormat="1" applyFont="1" applyFill="1" applyAlignment="1">
      <alignment horizontal="right" vertical="top"/>
    </xf>
    <xf numFmtId="2" fontId="10" fillId="0" borderId="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textRotation="90" wrapText="1"/>
    </xf>
    <xf numFmtId="2" fontId="7" fillId="0" borderId="16" xfId="0" applyNumberFormat="1" applyFont="1" applyBorder="1" applyAlignment="1">
      <alignment horizontal="center" vertical="center" textRotation="90" wrapText="1"/>
    </xf>
    <xf numFmtId="2" fontId="7" fillId="0" borderId="17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2" fontId="7" fillId="0" borderId="7" xfId="0" applyNumberFormat="1" applyFont="1" applyBorder="1" applyAlignment="1">
      <alignment vertical="top"/>
    </xf>
    <xf numFmtId="2" fontId="7" fillId="0" borderId="5" xfId="0" applyNumberFormat="1" applyFont="1" applyBorder="1" applyAlignment="1">
      <alignment vertical="top"/>
    </xf>
    <xf numFmtId="0" fontId="7" fillId="0" borderId="6" xfId="0" applyFont="1" applyBorder="1"/>
    <xf numFmtId="49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2" fontId="7" fillId="0" borderId="7" xfId="0" applyNumberFormat="1" applyFont="1" applyFill="1" applyBorder="1" applyAlignment="1">
      <alignment vertical="top"/>
    </xf>
    <xf numFmtId="2" fontId="7" fillId="0" borderId="5" xfId="0" applyNumberFormat="1" applyFont="1" applyFill="1" applyBorder="1" applyAlignment="1">
      <alignment vertical="top"/>
    </xf>
    <xf numFmtId="0" fontId="7" fillId="0" borderId="6" xfId="0" applyFont="1" applyFill="1" applyBorder="1"/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vertical="center"/>
    </xf>
    <xf numFmtId="2" fontId="7" fillId="0" borderId="15" xfId="0" applyNumberFormat="1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right" vertical="top" wrapText="1"/>
    </xf>
    <xf numFmtId="0" fontId="11" fillId="0" borderId="7" xfId="0" applyFont="1" applyBorder="1" applyAlignment="1">
      <alignment vertical="top" wrapText="1"/>
    </xf>
    <xf numFmtId="2" fontId="11" fillId="0" borderId="5" xfId="0" applyNumberFormat="1" applyFont="1" applyBorder="1" applyAlignment="1">
      <alignment horizontal="center" vertical="top"/>
    </xf>
    <xf numFmtId="2" fontId="11" fillId="0" borderId="7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vertical="top"/>
    </xf>
    <xf numFmtId="2" fontId="11" fillId="0" borderId="7" xfId="0" applyNumberFormat="1" applyFont="1" applyBorder="1" applyAlignment="1">
      <alignment vertical="top"/>
    </xf>
    <xf numFmtId="2" fontId="11" fillId="0" borderId="5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0" xfId="0" applyFont="1"/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11" fillId="0" borderId="19" xfId="0" applyFont="1" applyBorder="1" applyAlignment="1">
      <alignment horizontal="right" vertical="top" wrapText="1"/>
    </xf>
    <xf numFmtId="0" fontId="7" fillId="0" borderId="19" xfId="0" applyFont="1" applyBorder="1" applyAlignment="1">
      <alignment vertical="top" wrapText="1"/>
    </xf>
    <xf numFmtId="0" fontId="7" fillId="0" borderId="19" xfId="0" applyFont="1" applyBorder="1" applyAlignment="1">
      <alignment vertical="top"/>
    </xf>
    <xf numFmtId="2" fontId="7" fillId="0" borderId="19" xfId="0" applyNumberFormat="1" applyFont="1" applyBorder="1" applyAlignment="1">
      <alignment vertical="top"/>
    </xf>
    <xf numFmtId="2" fontId="7" fillId="0" borderId="19" xfId="0" applyNumberFormat="1" applyFont="1" applyBorder="1" applyAlignment="1">
      <alignment horizontal="right" vertical="top"/>
    </xf>
    <xf numFmtId="4" fontId="7" fillId="0" borderId="20" xfId="0" applyNumberFormat="1" applyFont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2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right" vertical="top"/>
    </xf>
    <xf numFmtId="4" fontId="7" fillId="0" borderId="22" xfId="0" applyNumberFormat="1" applyFont="1" applyBorder="1" applyAlignment="1">
      <alignment vertical="top" wrapText="1"/>
    </xf>
    <xf numFmtId="0" fontId="7" fillId="0" borderId="23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1" fillId="0" borderId="16" xfId="0" applyFont="1" applyBorder="1" applyAlignment="1">
      <alignment horizontal="right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2" fontId="7" fillId="0" borderId="16" xfId="0" applyNumberFormat="1" applyFont="1" applyBorder="1" applyAlignment="1">
      <alignment vertical="top"/>
    </xf>
    <xf numFmtId="2" fontId="7" fillId="0" borderId="16" xfId="0" applyNumberFormat="1" applyFont="1" applyBorder="1" applyAlignment="1">
      <alignment horizontal="right" vertical="top"/>
    </xf>
    <xf numFmtId="4" fontId="7" fillId="0" borderId="17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/>
    </xf>
    <xf numFmtId="4" fontId="11" fillId="0" borderId="6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7" fillId="0" borderId="5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top" wrapText="1"/>
    </xf>
    <xf numFmtId="0" fontId="15" fillId="0" borderId="0" xfId="0" applyFont="1" applyFill="1" applyAlignment="1">
      <alignment horizontal="center" vertical="top"/>
    </xf>
  </cellXfs>
  <cellStyles count="10">
    <cellStyle name="Comma 2" xfId="9" xr:uid="{00000000-0005-0000-0000-000000000000}"/>
    <cellStyle name="Comma 5" xfId="8" xr:uid="{00000000-0005-0000-0000-000001000000}"/>
    <cellStyle name="Excel Built-in Normal" xfId="1" xr:uid="{00000000-0005-0000-0000-000002000000}"/>
    <cellStyle name="Normal" xfId="0" builtinId="0"/>
    <cellStyle name="Normal 11 2" xfId="7" xr:uid="{00000000-0005-0000-0000-000004000000}"/>
    <cellStyle name="Normal 2" xfId="5" xr:uid="{00000000-0005-0000-0000-000005000000}"/>
    <cellStyle name="Normal 6" xfId="6" xr:uid="{00000000-0005-0000-0000-000006000000}"/>
    <cellStyle name="Parastais_Pērses iela, Baldone, Zvārdes, Mārupe" xfId="2" xr:uid="{00000000-0005-0000-0000-000007000000}"/>
    <cellStyle name="Stils 1" xfId="3" xr:uid="{00000000-0005-0000-0000-000008000000}"/>
    <cellStyle name="Style 1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4"/>
  <sheetViews>
    <sheetView tabSelected="1" zoomScaleNormal="100" workbookViewId="0">
      <selection activeCell="V13" sqref="V13"/>
    </sheetView>
  </sheetViews>
  <sheetFormatPr defaultColWidth="9.140625" defaultRowHeight="12.75"/>
  <cols>
    <col min="1" max="1" width="5.7109375" style="99" customWidth="1"/>
    <col min="2" max="2" width="4.140625" style="99" customWidth="1"/>
    <col min="3" max="3" width="42.140625" style="100" customWidth="1"/>
    <col min="4" max="4" width="6" style="101" customWidth="1"/>
    <col min="5" max="5" width="7.5703125" style="99" bestFit="1" customWidth="1"/>
    <col min="6" max="6" width="8" style="99" customWidth="1"/>
    <col min="7" max="7" width="8" style="103" customWidth="1"/>
    <col min="8" max="8" width="8" style="78" customWidth="1"/>
    <col min="9" max="9" width="8.5703125" style="78" customWidth="1"/>
    <col min="10" max="12" width="8.42578125" style="78" customWidth="1"/>
    <col min="13" max="13" width="9.7109375" style="78" customWidth="1"/>
    <col min="14" max="14" width="9.28515625" style="78" customWidth="1"/>
    <col min="15" max="15" width="8.42578125" style="78" customWidth="1"/>
    <col min="16" max="16" width="11.140625" style="6" customWidth="1"/>
    <col min="17" max="17" width="6.42578125" style="6" customWidth="1"/>
    <col min="18" max="16384" width="9.140625" style="6"/>
  </cols>
  <sheetData>
    <row r="1" spans="1:32">
      <c r="C1" s="128" t="s">
        <v>81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32" ht="15">
      <c r="A2" s="1"/>
      <c r="B2" s="1"/>
      <c r="C2" s="115" t="s">
        <v>82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32" ht="15">
      <c r="A3" s="1"/>
      <c r="B3" s="1"/>
      <c r="C3" s="129" t="s">
        <v>83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32" ht="24.75" customHeight="1">
      <c r="A4" s="2"/>
      <c r="B4" s="2"/>
      <c r="C4" s="114" t="s">
        <v>80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32" ht="15.75">
      <c r="A5" s="105" t="s">
        <v>46</v>
      </c>
      <c r="B5" s="105"/>
      <c r="C5" s="2"/>
      <c r="D5" s="9"/>
      <c r="E5" s="2"/>
      <c r="F5" s="2"/>
      <c r="G5" s="3"/>
      <c r="H5" s="4"/>
      <c r="I5" s="4"/>
      <c r="J5" s="4"/>
      <c r="K5" s="4"/>
      <c r="L5" s="4"/>
      <c r="M5" s="4"/>
      <c r="N5" s="4"/>
      <c r="O5" s="4"/>
      <c r="P5" s="5"/>
    </row>
    <row r="6" spans="1:32" ht="15.75">
      <c r="A6" s="105" t="s">
        <v>76</v>
      </c>
      <c r="B6" s="105"/>
      <c r="C6" s="2"/>
      <c r="D6" s="9"/>
      <c r="E6" s="2"/>
      <c r="F6" s="2"/>
      <c r="G6" s="3"/>
      <c r="H6" s="4"/>
      <c r="I6" s="4"/>
      <c r="J6" s="4"/>
      <c r="K6" s="4"/>
      <c r="L6" s="4"/>
      <c r="M6" s="4"/>
      <c r="N6" s="4"/>
      <c r="O6" s="4"/>
      <c r="P6" s="5"/>
    </row>
    <row r="7" spans="1:32">
      <c r="A7" s="105" t="s">
        <v>77</v>
      </c>
      <c r="B7" s="105"/>
      <c r="C7" s="2"/>
      <c r="D7" s="2"/>
      <c r="E7" s="2"/>
      <c r="F7" s="2"/>
      <c r="G7" s="3"/>
      <c r="H7" s="4"/>
      <c r="I7" s="4"/>
      <c r="J7" s="4"/>
      <c r="K7" s="4"/>
      <c r="L7" s="4"/>
      <c r="M7" s="4"/>
      <c r="N7" s="4"/>
      <c r="O7" s="4"/>
      <c r="P7" s="5"/>
    </row>
    <row r="8" spans="1:32">
      <c r="A8" s="105" t="s">
        <v>78</v>
      </c>
      <c r="B8" s="105"/>
      <c r="C8" s="2"/>
      <c r="D8" s="2"/>
      <c r="E8" s="2"/>
      <c r="F8" s="2"/>
      <c r="G8" s="3"/>
      <c r="H8" s="4"/>
      <c r="I8" s="4"/>
      <c r="J8" s="4"/>
      <c r="K8" s="4"/>
      <c r="L8" s="4"/>
      <c r="M8" s="4"/>
      <c r="N8" s="4"/>
      <c r="O8" s="4"/>
      <c r="P8" s="5"/>
    </row>
    <row r="9" spans="1:32" ht="15">
      <c r="A9" s="1"/>
      <c r="B9" s="1"/>
      <c r="C9" s="7"/>
      <c r="D9" s="8"/>
      <c r="E9" s="2"/>
      <c r="F9" s="2"/>
      <c r="G9" s="3"/>
      <c r="H9" s="4"/>
      <c r="I9" s="4"/>
      <c r="J9" s="4"/>
      <c r="K9" s="4"/>
      <c r="L9" s="4"/>
      <c r="M9" s="4"/>
      <c r="N9" s="4"/>
      <c r="O9" s="10" t="s">
        <v>47</v>
      </c>
      <c r="P9" s="11">
        <f>P41</f>
        <v>0</v>
      </c>
    </row>
    <row r="10" spans="1:32" ht="15.75" thickBot="1">
      <c r="A10" s="1"/>
      <c r="B10" s="1"/>
      <c r="C10" s="7"/>
      <c r="D10" s="8"/>
      <c r="E10" s="2"/>
      <c r="F10" s="2"/>
      <c r="G10" s="3"/>
      <c r="H10" s="4"/>
      <c r="I10" s="4"/>
      <c r="J10" s="4"/>
      <c r="K10" s="4"/>
      <c r="L10" s="4"/>
      <c r="M10" s="4"/>
      <c r="N10" s="4"/>
      <c r="O10" s="4"/>
      <c r="P10" s="5"/>
    </row>
    <row r="11" spans="1:32" ht="20.25" customHeight="1">
      <c r="A11" s="120" t="s">
        <v>0</v>
      </c>
      <c r="B11" s="124" t="s">
        <v>16</v>
      </c>
      <c r="C11" s="126" t="s">
        <v>1</v>
      </c>
      <c r="D11" s="122" t="s">
        <v>2</v>
      </c>
      <c r="E11" s="124" t="s">
        <v>3</v>
      </c>
      <c r="F11" s="117" t="s">
        <v>4</v>
      </c>
      <c r="G11" s="117"/>
      <c r="H11" s="117"/>
      <c r="I11" s="117"/>
      <c r="J11" s="117"/>
      <c r="K11" s="119"/>
      <c r="L11" s="116" t="s">
        <v>7</v>
      </c>
      <c r="M11" s="117"/>
      <c r="N11" s="117"/>
      <c r="O11" s="117"/>
      <c r="P11" s="118"/>
    </row>
    <row r="12" spans="1:32" ht="78.75" customHeight="1" thickBot="1">
      <c r="A12" s="121"/>
      <c r="B12" s="125"/>
      <c r="C12" s="127"/>
      <c r="D12" s="123"/>
      <c r="E12" s="125"/>
      <c r="F12" s="12" t="s">
        <v>5</v>
      </c>
      <c r="G12" s="12" t="s">
        <v>9</v>
      </c>
      <c r="H12" s="13" t="s">
        <v>10</v>
      </c>
      <c r="I12" s="13" t="s">
        <v>11</v>
      </c>
      <c r="J12" s="13" t="s">
        <v>12</v>
      </c>
      <c r="K12" s="13" t="s">
        <v>13</v>
      </c>
      <c r="L12" s="13" t="s">
        <v>6</v>
      </c>
      <c r="M12" s="13" t="s">
        <v>10</v>
      </c>
      <c r="N12" s="13" t="s">
        <v>11</v>
      </c>
      <c r="O12" s="13" t="s">
        <v>12</v>
      </c>
      <c r="P12" s="14" t="s">
        <v>14</v>
      </c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</row>
    <row r="13" spans="1:32" ht="13.5" thickBot="1">
      <c r="A13" s="15" t="s">
        <v>33</v>
      </c>
      <c r="B13" s="16"/>
      <c r="C13" s="17" t="s">
        <v>23</v>
      </c>
      <c r="D13" s="18"/>
      <c r="E13" s="16"/>
      <c r="F13" s="19"/>
      <c r="G13" s="20"/>
      <c r="H13" s="21"/>
      <c r="I13" s="22"/>
      <c r="J13" s="21"/>
      <c r="K13" s="22"/>
      <c r="L13" s="21"/>
      <c r="M13" s="22"/>
      <c r="N13" s="21"/>
      <c r="O13" s="22"/>
      <c r="P13" s="23"/>
    </row>
    <row r="14" spans="1:32" s="5" customFormat="1" ht="13.5" thickBot="1">
      <c r="A14" s="24" t="s">
        <v>26</v>
      </c>
      <c r="B14" s="25"/>
      <c r="C14" s="106" t="s">
        <v>24</v>
      </c>
      <c r="D14" s="26" t="s">
        <v>21</v>
      </c>
      <c r="E14" s="27">
        <v>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8">
        <v>0</v>
      </c>
      <c r="L14" s="28">
        <f>ROUND(E14*F14,2)</f>
        <v>0</v>
      </c>
      <c r="M14" s="28">
        <f>ROUND(E14*H14,2)</f>
        <v>0</v>
      </c>
      <c r="N14" s="28">
        <f>ROUND(E14*I14,2)</f>
        <v>0</v>
      </c>
      <c r="O14" s="28">
        <f>ROUND(J14*E14,2)</f>
        <v>0</v>
      </c>
      <c r="P14" s="29">
        <f>SUM(M14:O14)</f>
        <v>0</v>
      </c>
    </row>
    <row r="15" spans="1:32" s="5" customFormat="1" ht="13.5" thickBot="1">
      <c r="A15" s="30" t="s">
        <v>32</v>
      </c>
      <c r="B15" s="25"/>
      <c r="C15" s="31" t="s">
        <v>18</v>
      </c>
      <c r="D15" s="32"/>
      <c r="E15" s="25"/>
      <c r="F15" s="33"/>
      <c r="G15" s="34"/>
      <c r="H15" s="35"/>
      <c r="I15" s="36"/>
      <c r="J15" s="35"/>
      <c r="K15" s="36"/>
      <c r="L15" s="35"/>
      <c r="M15" s="36"/>
      <c r="N15" s="35"/>
      <c r="O15" s="36"/>
      <c r="P15" s="37"/>
    </row>
    <row r="16" spans="1:32" s="5" customFormat="1" ht="25.5">
      <c r="A16" s="38" t="s">
        <v>25</v>
      </c>
      <c r="B16" s="40"/>
      <c r="C16" s="41" t="s">
        <v>72</v>
      </c>
      <c r="D16" s="42" t="s">
        <v>15</v>
      </c>
      <c r="E16" s="43">
        <v>142</v>
      </c>
      <c r="F16" s="43">
        <v>0</v>
      </c>
      <c r="G16" s="43">
        <v>0</v>
      </c>
      <c r="H16" s="43">
        <v>0</v>
      </c>
      <c r="I16" s="43"/>
      <c r="J16" s="43">
        <v>0</v>
      </c>
      <c r="K16" s="44">
        <f t="shared" ref="K16:K17" si="0">SUM(H16:J16)</f>
        <v>0</v>
      </c>
      <c r="L16" s="44">
        <f t="shared" ref="L16:L17" si="1">ROUND(E16*F16,2)</f>
        <v>0</v>
      </c>
      <c r="M16" s="44">
        <f t="shared" ref="M16:M17" si="2">ROUND(E16*H16,2)</f>
        <v>0</v>
      </c>
      <c r="N16" s="44">
        <f t="shared" ref="N16:N17" si="3">ROUND(E16*I16,2)</f>
        <v>0</v>
      </c>
      <c r="O16" s="45">
        <f>ROUND(J16*E16,2)</f>
        <v>0</v>
      </c>
      <c r="P16" s="46">
        <f t="shared" ref="P16:P17" si="4">SUM(M16:O16)</f>
        <v>0</v>
      </c>
    </row>
    <row r="17" spans="1:16" s="5" customFormat="1" ht="25.5">
      <c r="A17" s="39" t="s">
        <v>28</v>
      </c>
      <c r="B17" s="40"/>
      <c r="C17" s="41" t="s">
        <v>48</v>
      </c>
      <c r="D17" s="42" t="s">
        <v>49</v>
      </c>
      <c r="E17" s="43">
        <v>7</v>
      </c>
      <c r="F17" s="43">
        <v>0</v>
      </c>
      <c r="G17" s="43">
        <v>0</v>
      </c>
      <c r="H17" s="43">
        <v>0</v>
      </c>
      <c r="I17" s="43"/>
      <c r="J17" s="43">
        <v>0</v>
      </c>
      <c r="K17" s="44">
        <f t="shared" si="0"/>
        <v>0</v>
      </c>
      <c r="L17" s="44">
        <f t="shared" si="1"/>
        <v>0</v>
      </c>
      <c r="M17" s="44">
        <f t="shared" si="2"/>
        <v>0</v>
      </c>
      <c r="N17" s="44">
        <f t="shared" si="3"/>
        <v>0</v>
      </c>
      <c r="O17" s="45">
        <f>ROUND(J17*E17,2)</f>
        <v>0</v>
      </c>
      <c r="P17" s="46">
        <f t="shared" si="4"/>
        <v>0</v>
      </c>
    </row>
    <row r="18" spans="1:16" s="5" customFormat="1" ht="25.5">
      <c r="A18" s="39" t="s">
        <v>29</v>
      </c>
      <c r="B18" s="40"/>
      <c r="C18" s="41" t="s">
        <v>50</v>
      </c>
      <c r="D18" s="42" t="s">
        <v>15</v>
      </c>
      <c r="E18" s="43">
        <v>101</v>
      </c>
      <c r="F18" s="43">
        <v>0</v>
      </c>
      <c r="G18" s="43">
        <v>0</v>
      </c>
      <c r="H18" s="43">
        <v>0</v>
      </c>
      <c r="I18" s="43"/>
      <c r="J18" s="43">
        <v>0</v>
      </c>
      <c r="K18" s="44">
        <f t="shared" ref="K18:K19" si="5">SUM(H18:J18)</f>
        <v>0</v>
      </c>
      <c r="L18" s="44">
        <f t="shared" ref="L18:L19" si="6">ROUND(E18*F18,2)</f>
        <v>0</v>
      </c>
      <c r="M18" s="44">
        <f t="shared" ref="M18:M19" si="7">ROUND(E18*H18,2)</f>
        <v>0</v>
      </c>
      <c r="N18" s="44">
        <f t="shared" ref="N18:N19" si="8">ROUND(E18*I18,2)</f>
        <v>0</v>
      </c>
      <c r="O18" s="45">
        <f>ROUND(J18*E18,2)</f>
        <v>0</v>
      </c>
      <c r="P18" s="46">
        <f t="shared" ref="P18:P19" si="9">SUM(M18:O18)</f>
        <v>0</v>
      </c>
    </row>
    <row r="19" spans="1:16" s="5" customFormat="1" ht="13.5" thickBot="1">
      <c r="A19" s="39" t="s">
        <v>30</v>
      </c>
      <c r="B19" s="40"/>
      <c r="C19" s="41" t="s">
        <v>53</v>
      </c>
      <c r="D19" s="42" t="s">
        <v>19</v>
      </c>
      <c r="E19" s="43">
        <v>7</v>
      </c>
      <c r="F19" s="43">
        <v>0</v>
      </c>
      <c r="G19" s="43">
        <v>0</v>
      </c>
      <c r="H19" s="43">
        <v>0</v>
      </c>
      <c r="I19" s="43"/>
      <c r="J19" s="43">
        <v>0</v>
      </c>
      <c r="K19" s="44">
        <f t="shared" si="5"/>
        <v>0</v>
      </c>
      <c r="L19" s="44">
        <f t="shared" si="6"/>
        <v>0</v>
      </c>
      <c r="M19" s="44">
        <f t="shared" si="7"/>
        <v>0</v>
      </c>
      <c r="N19" s="44">
        <f t="shared" si="8"/>
        <v>0</v>
      </c>
      <c r="O19" s="45">
        <f>ROUND(J19*E19,2)</f>
        <v>0</v>
      </c>
      <c r="P19" s="46">
        <f t="shared" si="9"/>
        <v>0</v>
      </c>
    </row>
    <row r="20" spans="1:16" s="5" customFormat="1" ht="17.25" customHeight="1" thickBot="1">
      <c r="A20" s="55" t="s">
        <v>31</v>
      </c>
      <c r="B20" s="56"/>
      <c r="C20" s="57" t="s">
        <v>54</v>
      </c>
      <c r="D20" s="26"/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  <c r="P20" s="29"/>
    </row>
    <row r="21" spans="1:16" s="5" customFormat="1" ht="25.5">
      <c r="A21" s="107" t="s">
        <v>34</v>
      </c>
      <c r="B21" s="58"/>
      <c r="C21" s="111" t="s">
        <v>51</v>
      </c>
      <c r="D21" s="42" t="s">
        <v>52</v>
      </c>
      <c r="E21" s="43">
        <v>200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45">
        <f t="shared" ref="K21" si="10">SUM(H21:J21)</f>
        <v>0</v>
      </c>
      <c r="L21" s="45">
        <f t="shared" ref="L21" si="11">ROUND(E21*F21,2)</f>
        <v>0</v>
      </c>
      <c r="M21" s="45">
        <f t="shared" ref="M21" si="12">ROUND(E21*H21,2)</f>
        <v>0</v>
      </c>
      <c r="N21" s="45">
        <f t="shared" ref="N21" si="13">ROUND(E21*I21,2)</f>
        <v>0</v>
      </c>
      <c r="O21" s="45">
        <f>ROUND(J21*E21,2)</f>
        <v>0</v>
      </c>
      <c r="P21" s="45">
        <f t="shared" ref="P21" si="14">SUM(M21:O21)</f>
        <v>0</v>
      </c>
    </row>
    <row r="22" spans="1:16" s="5" customFormat="1" ht="51">
      <c r="A22" s="107" t="s">
        <v>35</v>
      </c>
      <c r="B22" s="58"/>
      <c r="C22" s="111" t="s">
        <v>74</v>
      </c>
      <c r="D22" s="42" t="s">
        <v>19</v>
      </c>
      <c r="E22" s="43">
        <v>7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45">
        <f t="shared" ref="K22" si="15">SUM(H22:J22)</f>
        <v>0</v>
      </c>
      <c r="L22" s="45">
        <f t="shared" ref="L22" si="16">ROUND(E22*F22,2)</f>
        <v>0</v>
      </c>
      <c r="M22" s="45">
        <f t="shared" ref="M22" si="17">ROUND(E22*H22,2)</f>
        <v>0</v>
      </c>
      <c r="N22" s="45">
        <f t="shared" ref="N22" si="18">ROUND(E22*I22,2)</f>
        <v>0</v>
      </c>
      <c r="O22" s="45">
        <f>ROUND(J22*E22,2)</f>
        <v>0</v>
      </c>
      <c r="P22" s="45">
        <f t="shared" ref="P22" si="19">SUM(M22:O22)</f>
        <v>0</v>
      </c>
    </row>
    <row r="23" spans="1:16" s="5" customFormat="1" ht="38.25">
      <c r="A23" s="107" t="s">
        <v>27</v>
      </c>
      <c r="B23" s="58"/>
      <c r="C23" s="112" t="s">
        <v>55</v>
      </c>
      <c r="D23" s="109" t="s">
        <v>15</v>
      </c>
      <c r="E23" s="110">
        <v>101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45">
        <f t="shared" ref="K23" si="20">SUM(H23:J23)</f>
        <v>0</v>
      </c>
      <c r="L23" s="45">
        <f t="shared" ref="L23:L24" si="21">ROUND(E23*F23,2)</f>
        <v>0</v>
      </c>
      <c r="M23" s="45">
        <f t="shared" ref="M23:M24" si="22">ROUND(E23*H23,2)</f>
        <v>0</v>
      </c>
      <c r="N23" s="45">
        <f t="shared" ref="N23:N24" si="23">ROUND(E23*I23,2)</f>
        <v>0</v>
      </c>
      <c r="O23" s="45">
        <f>ROUND(J23*E23,2)</f>
        <v>0</v>
      </c>
      <c r="P23" s="45">
        <f t="shared" ref="P23:P24" si="24">SUM(M23:O23)</f>
        <v>0</v>
      </c>
    </row>
    <row r="24" spans="1:16" s="5" customFormat="1" ht="25.5">
      <c r="A24" s="107" t="s">
        <v>37</v>
      </c>
      <c r="B24" s="59"/>
      <c r="C24" s="111" t="s">
        <v>56</v>
      </c>
      <c r="D24" s="42" t="s">
        <v>15</v>
      </c>
      <c r="E24" s="43">
        <v>101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4">
        <f t="shared" ref="K24" si="25">SUM(H24:J24)</f>
        <v>0</v>
      </c>
      <c r="L24" s="44">
        <f t="shared" si="21"/>
        <v>0</v>
      </c>
      <c r="M24" s="44">
        <f t="shared" si="22"/>
        <v>0</v>
      </c>
      <c r="N24" s="44">
        <f t="shared" si="23"/>
        <v>0</v>
      </c>
      <c r="O24" s="45">
        <f>ROUND(J24*E24,2)</f>
        <v>0</v>
      </c>
      <c r="P24" s="45">
        <f t="shared" si="24"/>
        <v>0</v>
      </c>
    </row>
    <row r="25" spans="1:16" s="5" customFormat="1" ht="51">
      <c r="A25" s="107" t="s">
        <v>38</v>
      </c>
      <c r="B25" s="58"/>
      <c r="C25" s="112" t="s">
        <v>57</v>
      </c>
      <c r="D25" s="109" t="s">
        <v>22</v>
      </c>
      <c r="E25" s="110">
        <v>698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45">
        <f t="shared" ref="K25" si="26">SUM(H25:J25)</f>
        <v>0</v>
      </c>
      <c r="L25" s="45">
        <f t="shared" ref="L25" si="27">ROUND(E25*F25,2)</f>
        <v>0</v>
      </c>
      <c r="M25" s="45">
        <f t="shared" ref="M25" si="28">ROUND(E25*H25,2)</f>
        <v>0</v>
      </c>
      <c r="N25" s="45">
        <f t="shared" ref="N25" si="29">ROUND(E25*I25,2)</f>
        <v>0</v>
      </c>
      <c r="O25" s="45">
        <f>ROUND(J25*E25,2)</f>
        <v>0</v>
      </c>
      <c r="P25" s="45">
        <f t="shared" ref="P25" si="30">SUM(M25:O25)</f>
        <v>0</v>
      </c>
    </row>
    <row r="26" spans="1:16" s="5" customFormat="1" ht="41.45" customHeight="1">
      <c r="A26" s="108" t="s">
        <v>36</v>
      </c>
      <c r="B26" s="58"/>
      <c r="C26" s="112" t="s">
        <v>70</v>
      </c>
      <c r="D26" s="109" t="s">
        <v>22</v>
      </c>
      <c r="E26" s="110">
        <v>698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45">
        <f t="shared" ref="K26:K29" si="31">SUM(H26:J26)</f>
        <v>0</v>
      </c>
      <c r="L26" s="45">
        <f t="shared" ref="L26:L29" si="32">ROUND(E26*F26,2)</f>
        <v>0</v>
      </c>
      <c r="M26" s="45">
        <f t="shared" ref="M26:M29" si="33">ROUND(E26*H26,2)</f>
        <v>0</v>
      </c>
      <c r="N26" s="45">
        <f t="shared" ref="N26:N29" si="34">ROUND(E26*I26,2)</f>
        <v>0</v>
      </c>
      <c r="O26" s="45">
        <f>ROUND(J26*E26,2)</f>
        <v>0</v>
      </c>
      <c r="P26" s="45">
        <f t="shared" ref="P26:P29" si="35">SUM(M26:O26)</f>
        <v>0</v>
      </c>
    </row>
    <row r="27" spans="1:16" s="5" customFormat="1" ht="38.25">
      <c r="A27" s="108" t="s">
        <v>62</v>
      </c>
      <c r="B27" s="59"/>
      <c r="C27" s="111" t="s">
        <v>58</v>
      </c>
      <c r="D27" s="42" t="s">
        <v>22</v>
      </c>
      <c r="E27" s="43">
        <v>15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4">
        <f t="shared" si="31"/>
        <v>0</v>
      </c>
      <c r="L27" s="44">
        <f t="shared" si="32"/>
        <v>0</v>
      </c>
      <c r="M27" s="44">
        <f t="shared" si="33"/>
        <v>0</v>
      </c>
      <c r="N27" s="44">
        <f t="shared" si="34"/>
        <v>0</v>
      </c>
      <c r="O27" s="45">
        <f>ROUND(J27*E27,2)</f>
        <v>0</v>
      </c>
      <c r="P27" s="45">
        <f t="shared" si="35"/>
        <v>0</v>
      </c>
    </row>
    <row r="28" spans="1:16" s="5" customFormat="1">
      <c r="A28" s="113" t="s">
        <v>63</v>
      </c>
      <c r="B28" s="59"/>
      <c r="C28" s="111" t="s">
        <v>75</v>
      </c>
      <c r="D28" s="42" t="s">
        <v>49</v>
      </c>
      <c r="E28" s="43">
        <v>12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4">
        <f t="shared" ref="K28" si="36">SUM(H28:J28)</f>
        <v>0</v>
      </c>
      <c r="L28" s="44">
        <f t="shared" ref="L28" si="37">ROUND(E28*F28,2)</f>
        <v>0</v>
      </c>
      <c r="M28" s="44">
        <f t="shared" ref="M28" si="38">ROUND(E28*H28,2)</f>
        <v>0</v>
      </c>
      <c r="N28" s="44">
        <f t="shared" ref="N28" si="39">ROUND(E28*I28,2)</f>
        <v>0</v>
      </c>
      <c r="O28" s="45">
        <f>ROUND(J28*E28,2)</f>
        <v>0</v>
      </c>
      <c r="P28" s="45">
        <f t="shared" ref="P28" si="40">SUM(M28:O28)</f>
        <v>0</v>
      </c>
    </row>
    <row r="29" spans="1:16" s="5" customFormat="1" ht="38.25">
      <c r="A29" s="108" t="s">
        <v>64</v>
      </c>
      <c r="B29" s="59"/>
      <c r="C29" s="111" t="s">
        <v>79</v>
      </c>
      <c r="D29" s="42" t="s">
        <v>22</v>
      </c>
      <c r="E29" s="43">
        <v>738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4">
        <f t="shared" si="31"/>
        <v>0</v>
      </c>
      <c r="L29" s="44">
        <f t="shared" si="32"/>
        <v>0</v>
      </c>
      <c r="M29" s="44">
        <f t="shared" si="33"/>
        <v>0</v>
      </c>
      <c r="N29" s="44">
        <f t="shared" si="34"/>
        <v>0</v>
      </c>
      <c r="O29" s="45">
        <f>ROUND(J29*E29,2)</f>
        <v>0</v>
      </c>
      <c r="P29" s="45">
        <f t="shared" si="35"/>
        <v>0</v>
      </c>
    </row>
    <row r="30" spans="1:16" s="5" customFormat="1" ht="25.5">
      <c r="A30" s="108" t="s">
        <v>66</v>
      </c>
      <c r="B30" s="58"/>
      <c r="C30" s="112" t="s">
        <v>59</v>
      </c>
      <c r="D30" s="109" t="s">
        <v>15</v>
      </c>
      <c r="E30" s="110">
        <v>53.6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45">
        <f t="shared" ref="K30:K32" si="41">SUM(H30:J30)</f>
        <v>0</v>
      </c>
      <c r="L30" s="45">
        <f t="shared" ref="L30:L32" si="42">ROUND(E30*F30,2)</f>
        <v>0</v>
      </c>
      <c r="M30" s="45">
        <f t="shared" ref="M30:M32" si="43">ROUND(E30*H30,2)</f>
        <v>0</v>
      </c>
      <c r="N30" s="45">
        <f t="shared" ref="N30:N32" si="44">ROUND(E30*I30,2)</f>
        <v>0</v>
      </c>
      <c r="O30" s="45">
        <f>ROUND(J30*E30,2)</f>
        <v>0</v>
      </c>
      <c r="P30" s="45">
        <f t="shared" ref="P30:P32" si="45">SUM(M30:O30)</f>
        <v>0</v>
      </c>
    </row>
    <row r="31" spans="1:16" s="5" customFormat="1" ht="25.5">
      <c r="A31" s="113" t="s">
        <v>67</v>
      </c>
      <c r="B31" s="59"/>
      <c r="C31" s="111" t="s">
        <v>71</v>
      </c>
      <c r="D31" s="42" t="s">
        <v>15</v>
      </c>
      <c r="E31" s="43">
        <v>101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4">
        <f t="shared" si="41"/>
        <v>0</v>
      </c>
      <c r="L31" s="44">
        <f t="shared" si="42"/>
        <v>0</v>
      </c>
      <c r="M31" s="44">
        <f t="shared" si="43"/>
        <v>0</v>
      </c>
      <c r="N31" s="44">
        <f t="shared" si="44"/>
        <v>0</v>
      </c>
      <c r="O31" s="45">
        <f>ROUND(J31*E31,2)</f>
        <v>0</v>
      </c>
      <c r="P31" s="45">
        <f t="shared" si="45"/>
        <v>0</v>
      </c>
    </row>
    <row r="32" spans="1:16" s="5" customFormat="1" ht="26.25" thickBot="1">
      <c r="A32" s="113" t="s">
        <v>73</v>
      </c>
      <c r="B32" s="59"/>
      <c r="C32" s="111" t="s">
        <v>68</v>
      </c>
      <c r="D32" s="42" t="s">
        <v>19</v>
      </c>
      <c r="E32" s="43">
        <v>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4">
        <f t="shared" si="41"/>
        <v>0</v>
      </c>
      <c r="L32" s="44">
        <f t="shared" si="42"/>
        <v>0</v>
      </c>
      <c r="M32" s="44">
        <f t="shared" si="43"/>
        <v>0</v>
      </c>
      <c r="N32" s="44">
        <f t="shared" si="44"/>
        <v>0</v>
      </c>
      <c r="O32" s="45">
        <f>ROUND(J32*E32,2)</f>
        <v>0</v>
      </c>
      <c r="P32" s="45">
        <f t="shared" si="45"/>
        <v>0</v>
      </c>
    </row>
    <row r="33" spans="1:17" s="5" customFormat="1" ht="13.5" thickBot="1">
      <c r="A33" s="55" t="s">
        <v>39</v>
      </c>
      <c r="B33" s="56"/>
      <c r="C33" s="57" t="s">
        <v>20</v>
      </c>
      <c r="D33" s="26"/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  <c r="P33" s="29"/>
    </row>
    <row r="34" spans="1:17" s="5" customFormat="1" ht="26.25" thickBot="1">
      <c r="A34" s="47" t="s">
        <v>40</v>
      </c>
      <c r="B34" s="48"/>
      <c r="C34" s="49" t="s">
        <v>65</v>
      </c>
      <c r="D34" s="50" t="s">
        <v>22</v>
      </c>
      <c r="E34" s="51">
        <v>255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2">
        <f t="shared" ref="K34" si="46">SUM(H34:J34)</f>
        <v>0</v>
      </c>
      <c r="L34" s="52">
        <f t="shared" ref="L34" si="47">ROUND(E34*F34,2)</f>
        <v>0</v>
      </c>
      <c r="M34" s="52">
        <f t="shared" ref="M34" si="48">ROUND(E34*H34,2)</f>
        <v>0</v>
      </c>
      <c r="N34" s="52">
        <f t="shared" ref="N34" si="49">ROUND(E34*I34,2)</f>
        <v>0</v>
      </c>
      <c r="O34" s="53">
        <f>ROUND(J34*E34,2)</f>
        <v>0</v>
      </c>
      <c r="P34" s="54">
        <f t="shared" ref="P34" si="50">SUM(M34:O34)</f>
        <v>0</v>
      </c>
    </row>
    <row r="35" spans="1:17" s="5" customFormat="1" ht="26.25" thickBot="1">
      <c r="A35" s="47" t="s">
        <v>41</v>
      </c>
      <c r="B35" s="48"/>
      <c r="C35" s="49" t="s">
        <v>60</v>
      </c>
      <c r="D35" s="50" t="s">
        <v>61</v>
      </c>
      <c r="E35" s="51">
        <v>2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2">
        <f t="shared" ref="K35" si="51">SUM(H35:J35)</f>
        <v>0</v>
      </c>
      <c r="L35" s="52">
        <f t="shared" ref="L35" si="52">ROUND(E35*F35,2)</f>
        <v>0</v>
      </c>
      <c r="M35" s="52">
        <f t="shared" ref="M35" si="53">ROUND(E35*H35,2)</f>
        <v>0</v>
      </c>
      <c r="N35" s="52">
        <f t="shared" ref="N35" si="54">ROUND(E35*I35,2)</f>
        <v>0</v>
      </c>
      <c r="O35" s="53">
        <f>ROUND(J35*E35,2)</f>
        <v>0</v>
      </c>
      <c r="P35" s="54">
        <f t="shared" ref="P35" si="55">SUM(M35:O35)</f>
        <v>0</v>
      </c>
    </row>
    <row r="36" spans="1:17" s="5" customFormat="1" ht="26.25" thickBot="1">
      <c r="A36" s="113" t="s">
        <v>42</v>
      </c>
      <c r="B36" s="48"/>
      <c r="C36" s="49" t="s">
        <v>69</v>
      </c>
      <c r="D36" s="50" t="s">
        <v>21</v>
      </c>
      <c r="E36" s="51">
        <v>1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2">
        <f t="shared" ref="K36" si="56">SUM(H36:J36)</f>
        <v>0</v>
      </c>
      <c r="L36" s="52">
        <f t="shared" ref="L36" si="57">ROUND(E36*F36,2)</f>
        <v>0</v>
      </c>
      <c r="M36" s="52">
        <f t="shared" ref="M36" si="58">ROUND(E36*H36,2)</f>
        <v>0</v>
      </c>
      <c r="N36" s="52">
        <f t="shared" ref="N36" si="59">ROUND(E36*I36,2)</f>
        <v>0</v>
      </c>
      <c r="O36" s="53">
        <f>ROUND(J36*E36,2)</f>
        <v>0</v>
      </c>
      <c r="P36" s="54">
        <f t="shared" ref="P36" si="60">SUM(M36:O36)</f>
        <v>0</v>
      </c>
    </row>
    <row r="37" spans="1:17" s="69" customFormat="1" ht="26.25" thickBot="1">
      <c r="A37" s="15"/>
      <c r="B37" s="60"/>
      <c r="C37" s="61" t="s">
        <v>17</v>
      </c>
      <c r="D37" s="62"/>
      <c r="E37" s="63"/>
      <c r="F37" s="64"/>
      <c r="G37" s="65"/>
      <c r="H37" s="66"/>
      <c r="I37" s="65"/>
      <c r="J37" s="66"/>
      <c r="K37" s="65"/>
      <c r="L37" s="67">
        <f>SUM(L14:L36)</f>
        <v>0</v>
      </c>
      <c r="M37" s="67">
        <f>SUM(M14:M36)</f>
        <v>0</v>
      </c>
      <c r="N37" s="67">
        <f>SUM(N14:N36)</f>
        <v>0</v>
      </c>
      <c r="O37" s="67">
        <f>SUM(O14:O36)</f>
        <v>0</v>
      </c>
      <c r="P37" s="68">
        <f>SUM(P14:P36)</f>
        <v>0</v>
      </c>
    </row>
    <row r="38" spans="1:17">
      <c r="A38" s="70"/>
      <c r="B38" s="71"/>
      <c r="C38" s="72" t="s">
        <v>43</v>
      </c>
      <c r="D38" s="73"/>
      <c r="E38" s="71"/>
      <c r="F38" s="71"/>
      <c r="G38" s="74"/>
      <c r="H38" s="75"/>
      <c r="I38" s="75"/>
      <c r="J38" s="75"/>
      <c r="K38" s="76"/>
      <c r="L38" s="75"/>
      <c r="M38" s="75"/>
      <c r="N38" s="75"/>
      <c r="O38" s="75"/>
      <c r="P38" s="77">
        <f>P37*0%</f>
        <v>0</v>
      </c>
      <c r="Q38" s="78"/>
    </row>
    <row r="39" spans="1:17">
      <c r="A39" s="79"/>
      <c r="B39" s="80"/>
      <c r="C39" s="81" t="s">
        <v>44</v>
      </c>
      <c r="D39" s="82"/>
      <c r="E39" s="80"/>
      <c r="F39" s="80"/>
      <c r="G39" s="83"/>
      <c r="H39" s="84"/>
      <c r="I39" s="84"/>
      <c r="J39" s="84"/>
      <c r="K39" s="85"/>
      <c r="L39" s="84"/>
      <c r="M39" s="84"/>
      <c r="N39" s="84"/>
      <c r="O39" s="84"/>
      <c r="P39" s="86">
        <f>P37*0%</f>
        <v>0</v>
      </c>
      <c r="Q39" s="78"/>
    </row>
    <row r="40" spans="1:17" ht="13.5" thickBot="1">
      <c r="A40" s="87"/>
      <c r="B40" s="88"/>
      <c r="C40" s="89" t="s">
        <v>45</v>
      </c>
      <c r="D40" s="90"/>
      <c r="E40" s="88"/>
      <c r="F40" s="88"/>
      <c r="G40" s="91"/>
      <c r="H40" s="92"/>
      <c r="I40" s="92"/>
      <c r="J40" s="92"/>
      <c r="K40" s="93"/>
      <c r="L40" s="92"/>
      <c r="M40" s="92"/>
      <c r="N40" s="92"/>
      <c r="O40" s="92"/>
      <c r="P40" s="94">
        <f>P37*0%</f>
        <v>0</v>
      </c>
      <c r="Q40" s="78"/>
    </row>
    <row r="41" spans="1:17" ht="13.5" thickBot="1">
      <c r="A41" s="95"/>
      <c r="B41" s="16"/>
      <c r="C41" s="61" t="s">
        <v>8</v>
      </c>
      <c r="D41" s="96"/>
      <c r="E41" s="16"/>
      <c r="F41" s="97"/>
      <c r="G41" s="20"/>
      <c r="H41" s="22"/>
      <c r="I41" s="22"/>
      <c r="J41" s="22"/>
      <c r="K41" s="22"/>
      <c r="L41" s="22"/>
      <c r="M41" s="22"/>
      <c r="N41" s="22"/>
      <c r="O41" s="22"/>
      <c r="P41" s="98">
        <f>SUM(P37:P40)</f>
        <v>0</v>
      </c>
      <c r="Q41" s="78"/>
    </row>
    <row r="42" spans="1:17">
      <c r="F42" s="102"/>
      <c r="P42" s="78"/>
      <c r="Q42" s="78"/>
    </row>
    <row r="43" spans="1:17">
      <c r="C43" s="104"/>
      <c r="F43" s="102"/>
      <c r="P43" s="78"/>
      <c r="Q43" s="78"/>
    </row>
    <row r="44" spans="1:17">
      <c r="F44" s="102"/>
      <c r="P44" s="78"/>
      <c r="Q44" s="78"/>
    </row>
  </sheetData>
  <mergeCells count="12">
    <mergeCell ref="C1:P1"/>
    <mergeCell ref="S12:AF12"/>
    <mergeCell ref="C3:P3"/>
    <mergeCell ref="C4:P4"/>
    <mergeCell ref="C2:P2"/>
    <mergeCell ref="L11:P11"/>
    <mergeCell ref="F11:K11"/>
    <mergeCell ref="A11:A12"/>
    <mergeCell ref="D11:D12"/>
    <mergeCell ref="E11:E12"/>
    <mergeCell ref="C11:C12"/>
    <mergeCell ref="B11:B12"/>
  </mergeCells>
  <phoneticPr fontId="2" type="noConversion"/>
  <pageMargins left="0.39370078740157483" right="0.35433070866141736" top="1.0236220472440944" bottom="0.39370078740157483" header="0.51181102362204722" footer="0.15748031496062992"/>
  <pageSetup paperSize="9" scale="85" orientation="landscape" horizontalDpi="4294967292" verticalDpi="360" r:id="rId1"/>
  <headerFooter alignWithMargins="0">
    <oddHeader>&amp;LIepirkuma priekšmeta daļa Nr.2&amp;C&amp;12DARBA IZMAKSU TĀME Nr.2
&amp;"Arial,Bold"&amp;UElektroiecirkņa galvenā korpusa ēkas jumta nomaiņa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 1</vt:lpstr>
      <vt:lpstr>'tāme 1'!Print_Area</vt:lpstr>
      <vt:lpstr>'tāme 1'!Print_Titles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Anete Alksne</cp:lastModifiedBy>
  <cp:lastPrinted>2019-01-24T08:47:08Z</cp:lastPrinted>
  <dcterms:created xsi:type="dcterms:W3CDTF">1999-12-06T13:05:42Z</dcterms:created>
  <dcterms:modified xsi:type="dcterms:W3CDTF">2019-11-04T08:42:37Z</dcterms:modified>
</cp:coreProperties>
</file>